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7"/>
  </bookViews>
  <sheets>
    <sheet name="Pakiet nr 1" sheetId="1" r:id="rId1"/>
    <sheet name="Pakiet nr 2" sheetId="2" r:id="rId2"/>
    <sheet name="Pakiet nr 2a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  <sheet name="Pakiet nr 11" sheetId="12" r:id="rId12"/>
    <sheet name="Pakiet nr 12" sheetId="13" r:id="rId13"/>
  </sheets>
  <definedNames/>
  <calcPr fullCalcOnLoad="1"/>
</workbook>
</file>

<file path=xl/sharedStrings.xml><?xml version="1.0" encoding="utf-8"?>
<sst xmlns="http://schemas.openxmlformats.org/spreadsheetml/2006/main" count="559" uniqueCount="118">
  <si>
    <t>bezbarwny, alkoholowy preparat do odkażania i odtłuszczania skóry przed iniekcjami,  zabiegami operacyjnymi i pobieraniem materiału do badań bez przeciwskazań do stosowania u noworodków, niemowląt i dzieci  zawierający , nadtlenek wodoru, 
Spektrum: B, Tbc, F, V (w tym: HIV, HBV, Herpes, Rota, Adeno).  Op 1000 ml</t>
  </si>
  <si>
    <r>
      <t xml:space="preserve">barwiony, alkoholowy preparat do odkażania i odtłuszczania skóry przed iniekcjami, zabiegami operacyjnymi i pobieranim materiału,  zawierający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alkohole i nadtlenek wodoru i łatwo zmywalne barwniki, bez zawartości jodu Spektrum: B, Tbc, F, V (w tym: HIV, HBV, Herpes, Rota, Adeno). 
O pojemnośći 1000 ml</t>
    </r>
  </si>
  <si>
    <t>WZÓR FORMULARZA CENOWEGO - DZPZ/ 333/ 5PN/ 2016 - Pakiet nr 2a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</si>
  <si>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500ml. Zamawiający dopuszcza możliwość zaoferowania asortymentu w opakowaniach 250-500 ml z odpowiednim przeliczeniem ilości opakowań.</t>
  </si>
  <si>
    <r>
      <t xml:space="preserve">alkoholowy preparat do higienicznej i chirurgicznej dezynfekcji rąk, do rąk szczególnie wrażliwych.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Oparty o min. trzy substancje aktywne z min dwóch różnych grup chemicznych; bez zawartości jodu, chlorheksydyny,  preparat do odkażania rąk, alkoholowy, spektrum bójcze na poziomie B (bakterie), Tbc (prątki gruźlicy), G (grzyby), V(wirusy), o pojemności 500ml Zamawiający dopuszcza możliwość zaoferowania asortymentu w opakowaniach 250-500 ml z odpowiednim przeliczeniem ilości opakowań.</t>
    </r>
  </si>
  <si>
    <t>Preparat do higienicznej i chirurgicznej dezynfekcji rąk zawierający alkohole w tym etanol min 75%, bez zawartości jodu, chlorheksydyny,  Preparat bezbarwny zawierający substancje nawilżające, pielęgnujące i regenerujące skórę, Higieniczna dezynfekcja rąk  w ciągu 30s. Chirurgiczna dezynfekcja rąk w ciągu 90s. Spektrum działania: B, F, Tbc, V (HBV, HCV, HIV, Rota, Noro, Adeno, Polio).
Opakowanie: 500ml. Zamawiający dopuszcza możliwość zaoferowania asortymentu w opakowaniach 250-500 ml z odpowiednim przeliczeniem ilości opakowań.</t>
  </si>
  <si>
    <t>Emulsja oleju w wodzie. Do pielęgnacji rąk i ciała, szczególnie do suchej i wrażliwej skóry skłonnej do alergii. Nawilżająca i natłuszczająca z dodatkiem wosku pszczelego lub alantoiny  (bez dodatków np. rumianku, ananasa, awokado itp.) Bez dodatku substancji zapachowych o pojemności 500ml Zamawiający dopuszcza możliwość zaoferowania asortymentu w opakowaniach 250-500 ml z odpowiednim przeliczeniem ilości opakowań.</t>
  </si>
  <si>
    <t>bezbarwny, alkoholowy preparat do odkażania i odtłuszczania skóry przed iniekcjami,  zabiegami operacyjnymi i pobieraniem materiału do badań bez przeciwskazań do stosowania u noworodków, niemowląt i dzieci  zawierający, nadtlenek wodoru, 
Spektrum: B, Tbc, F, V (w tym: HIV, HBV, Herpes, Rota, Adeno).O pojemności 350ml Zamawiający dopuszcza możliwość zaoferowania asortymentu w opakowaniach 250-500 ml z odpowiednim przeliczeniem ilości opakowań.</t>
  </si>
  <si>
    <r>
      <t>barwiony, alkoholowy preparat do odkażania i odtłuszczania skóry przed iniekcjami, zabiegami operacyjnymi i pobieranim materiału,  zawierający alkohole i nadtlenek wodoru i łatwo zmywalne barwniki, bez zawartości jodu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. Spektrum: B, Tbc, F, V (w tym: HIV, HBV, Herpes, Rota, Adeno). 
O pojemnośći 350 ml z atomizerem Zamawiający dopuszcza możliwość zaoferowania asortymentu w opakowaniach 250-500 ml z odpowiednim przeliczeniem ilości opakowań.</t>
    </r>
  </si>
  <si>
    <t>preparat do jednoczesnego mycia i odkażania ciała pacjentów przed zabiegami, w postaci emulsji, bez zawartości mydła i substancji zapachowych, z zawartością substancji antyseptycznej, aktywny wobec bakterii (w tym MRSA), o pojemności 200ml Zamawiający dopuszcza możliwość zaoferowania asortymentu w opakowaniach 200-500 ml z odpowiednim przeliczeniem ilości opakowań.</t>
  </si>
  <si>
    <r>
      <t>sterylny, gotowy do użycia służący do irygacji, czyszczenia,nawilża ran ostrych, przewlekłych oraz oparzeniowych I- II stopnia, bezzapachowy,zawierający poliheksanidynę i betainę lub chlorowodorek octenidyny, bez zawartości dodatkowych substancji czynnych takich jak jodopowidon,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w pojemności 350 ml. Zamawiający dopuszcza możliwość zaoferowania asortymentu w opakowaniach 250-500 ml z odpowiednim przeliczeniem ilości opakowań.</t>
    </r>
  </si>
  <si>
    <t>preparat do mycia okolic analno - genitalnych, w postaci pianki,zawierający składniki przeciwgrzybicze i przeciwbakteryjne, pochłaniające nieprzyjemny zapach kału i moczu o pojemności 400ml Zamawiający dopuszcza możliwość zaoferowania asortymentu w opakowaniach 250-500 ml z odpowiednim przeliczeniem ilości opakowań.</t>
  </si>
  <si>
    <t>Bezalkoholowy preparat do dezynfekcji błon śluzowych jamy ustnej i gardła. Zawierający substancję antyseptyczną o udowodnionej skuteczności wobec flory jamy ustnej, O pojemności 300ml Zamawiający dopuszcza możliwość zaoferowania asortymentu w opakowaniach 250-500 ml z odpowiednim przeliczeniem ilości opakowań.</t>
  </si>
  <si>
    <t>preparat do higienicznego mycia ciała noworodków od pierwszego dnia życia, bez zawartości mydła, bezwonny, w postaci piany o neutralnym pH dla skóry o pojemności 400ml Zamawiający dopuszcza możliwość zaoferowania asortymentu w opakowaniach 250-500 ml z odpowiednim przeliczeniem ilości opakowań.</t>
  </si>
  <si>
    <t>preparat jodowy do odkażania skóry i błon śluzowych, gotowy do użycia wodny roztwór PVP jodu o spektrum bójczym B (bakterie), F(grzyby), V(wirusy),Tbc(prątki gruźlicy, spory o pojemności 250ml Zamawiający dopuszcza możliwość zaoferowania asortymentu w opakowaniach 250-500 ml z odpowiednim przeliczeniem ilości opakowań.</t>
  </si>
  <si>
    <t>preparat do dezynfekcji małych i trudno dostępnych miejsc, na bazie alkoholi, bez dodatku aldehydów, chloru, fenolu i pochodnych fenolowych, chlorheksydynyi QAV. Spektrum B(bakterie), F(grzyby), V(wirusy),Tbc (prątki) o pojemności 1000ml</t>
  </si>
  <si>
    <t>Gotowe do użycia bezalkoholowe chusteczki nasączone mieszaniną QAV, o właściwościach dezynfekcyjno-myjacych, przeznaczone do stosowania na wszystkich powierzchniach i sprzętach medycznych w tym. nieodpornych na działanie alkoholi łącznie z głowicami USG.Czas działania:
, B, F (a.niger), prątki gruźlicy, V (HIV, HBV, HCV, ) – do 15 minut.  Termin trwałości od momentu otwarcia min. 6 m-cy. 
W op. a’200 szt</t>
  </si>
  <si>
    <t>preparat myjąco- dezynfekujący w postaci koncentratu do powierzchni i wyrobów medycznych, spektrum działania: bakterie, grzyby, wirusy, prątki. Krótki czas działania do 15 min o pojemności 5000ml</t>
  </si>
  <si>
    <t>preparat w postaci aktywnej piany do mycia i dezynfekcji aparatury i sprzętu medycznego,  bez aldehydów, bez chlorheksydyny, bezbarwny, do szybkiej dezynfekcji, o spektrum B(bakterie), Tbc(prątki ), F(grzyby), HBV,HIV, preparat w jednorazowego użytku butelkach wyposażonych w jednorazowego użytku spryskiwacz (atomizer) lub preparat w jednorazowego użytku butelkach przystosowanych do zakładania wymiennych spryskiwaczy - w tym przypadku oferta musi zawierać wymienne spryskiwacze o pojemności 750 ml. Zamawiający dopuszcza możliwość zaoferowania asortymentu w opak.o pojemności 750-1000 ml z odpowiednim przeliczeniem ilości opakowań</t>
  </si>
  <si>
    <t xml:space="preserve">Gotowe do użycia, alkoholowe (w tym etanol) chusteczki do szybkiej dezynfekcji sprzętu medycznego i małych powierzchni odpornych na działanie alkoholi np. sprzętu na blokach operacyjnych, sprzętu stomatologicznego itp. Czas działania:
B, prątki gruźlicy, F (drożdże), V (HIV, HBV, HCV) – do 1 min.,  opak. 125 sztuk
</t>
  </si>
  <si>
    <t xml:space="preserve">Gotowe do użycia, alkoholowe (w tym etanol) chusteczki do szybkiej dezynfekcji sprzętu medycznego i małych powierzchni odpornych na działanie alkoholi np. sprzętu na blokach operacyjnych, sprzętu stomatologicznego itp.Czas działania:
B, prątki gruźlicy, F (drożdże), V (HIV, HBV, HCV) – do 1 min.,  Opak. 200 sztuk
</t>
  </si>
  <si>
    <t>Preparat do usuwania nalotów i przebarwień na narzędziach i urządzeniach medycznych. Opakowanie 90 g, preparat w postaci drobnego proszku</t>
  </si>
  <si>
    <t>bezbarwny preparat w żelu do oczyszczania,dekontaminacji i nawilżania ran, zawierający octanidynę, bez poliheksanidyny, alkoholu, środków konserwujących, usuwający biofilm bakteryjny. Op. 20 ml</t>
  </si>
  <si>
    <r>
      <t>Preparat do maszynowego termicznego mycia kaczek, basenów , zapobiegający powstawaniu osadów, po wyschnięciu nie pozostawia plam, nie pieni się, posiadający dobrą zgodność materiałową ze stalą szlachetną, aluminium i tworzywami sztucznymi. Zawiera kwasy organiczne, stabilizatory twardości i substancje chroniące przed korozją. Gęstość koncentratu (20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C) 1,08g/ml, ph -1,3. op. 5 litrów</t>
    </r>
  </si>
  <si>
    <t>Preparat myjąco - dezynfekcyjny Skład: glukoprotamina, QAV , inhibitory korozji, nie zawierający aldehydów Spektrum działania - B, F,Tbc(mycobacterium tuberculosis),V(Tr HSV-1) - 10min. Przeznaczenie:mycie i dezynfekcja chemiczno-termiczna z tworzyw sztucznych, łóżek, kaczek i basenów op. 5 litrów</t>
  </si>
  <si>
    <t>Smar do zaworów cystoskopów i endoskopów sztywnych firmy Karl Storz. Op. 3g</t>
  </si>
  <si>
    <t>neutralizacja po myciu alkalicznym narzędzi, przedmiotów z tworzyw sztucznych. Na bazie kwasu cytrynowego nie zawiera środków powierzchniowo czynnych, neutralizuje odczyn zasadowy, bezpieczny dla środowiska Opakowanie: 5l</t>
  </si>
  <si>
    <t>Wykonawca zobligowany jest przeprowadzić wdrożenie programu WHO-5 w placówce, zgodnego z wytycznymi Światowej Organizacji Zdrowia (WHO ). Szczegółowe zasady wdrożenia programu określa projekt umowy.</t>
  </si>
  <si>
    <t>WZÓR FORMULARZA CENOWEGO - DZPZ/ 333/ 5PN/ 2016 - Pakiet nr 2</t>
  </si>
  <si>
    <t>10.</t>
  </si>
  <si>
    <t>preparat do odkażania błon śluzowych obszaru genitalnego, alkoholowy, bez jodu z dodatkiem chlorheksydyny o spektrumbójczym B (bakterie), F (grzyby), V(wirusy), pierwotniaki o pojemności 1000ml</t>
  </si>
  <si>
    <t>preparat jodowy do odkażania skóry i błon śluzowych, gotowy do uzycia wodny roztwór PVP jodu o spektrum bójczym B (bakterie), F(grzyby), V(wirusy),Tbc(prątki gruźlicy, spory o pojemności 1000ml</t>
  </si>
  <si>
    <t>preparat na bazie 2% chlorheksydyny w 70%alkoholu izopropylowym, przeznaczonym do dezynfekcji i zewnętrzny elementów centralnych i obwodowych cewników dożylnych. Bezpieczny dla skóry, spektrum: B (bakterie), F(grzyby), V(wirusy: HIV, HBS, HCV, Rota),Tbc(prątki gruźlicy)do 1 min. zarejestrowany jako wyrób medyczny o pojemności 100 ml</t>
  </si>
  <si>
    <t>WZÓR FORMULARZA CENOWEGO - DZPZ/ 333/ 5PN/ 2016 - Pakiet nr 3</t>
  </si>
  <si>
    <t>OP</t>
  </si>
  <si>
    <t>preparat do dezynfekcji powierzchni zmywalnych i przedmiotów, chlorowy, zawierający dichloroizocyjanuran sodu, w postaci tabletek,łatwy do przygotowania , możliwość dezynfekcji powierzchni zanieczyszczonych organicznie w tym clostridium difficile opakowanie 300 tab</t>
  </si>
  <si>
    <t xml:space="preserve">op </t>
  </si>
  <si>
    <t>WZÓR FORMULARZA CENOWEGO - DZPZ/ 333/ 5PN/ 2016 - Pakiet nr 4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</si>
  <si>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 opakowaniu 650 ml z aplikatorem.</t>
  </si>
  <si>
    <t>Preparat z naturalnego oleju pomarańczowego do usuwania z narzędzi chirurgicznych i kontenerów narzędziowych resztek cementu, kleju, gipsu, pozostałości po taśmach. Opakowanie o pojemności 0,5 litra. Preparat zawiera w swoim składzie terpen pomarańczowy z naturalnie tłoczonych skórek pomarańczowych i olej natłuszczający</t>
  </si>
  <si>
    <t>but</t>
  </si>
  <si>
    <t>WZÓR FORMULARZA CENOWEGO - DZPZ/ 333/ 5PN/ 2016 - Pakiet nr 5</t>
  </si>
  <si>
    <t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 med WD 230</t>
  </si>
  <si>
    <t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</t>
  </si>
  <si>
    <t>Enzymatyczny preparat myjący Skład: niejonowe środki powierzchniowo-czynne, enzymy, glikole, alkohol Niezawierający soli kwasów organicznych. Przeznaczenie;wrażliwe na temperaturę narzędzia chirurgiczne, aluminium oksydowane, szkło, obuwie operacyjne Dozowanie: 5ml/l ph: 5,5-7 Opakowanie: 20l.Do zastosowania w stacji centralnego dozowania do myjni Beli med WD 230</t>
  </si>
  <si>
    <t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ph:7,0(koncentrat) Opakowanie: 20l. Do zastosowania w stacji centralnego dozowania do myjni Beli med WD 230</t>
  </si>
  <si>
    <t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 med WD 230</t>
  </si>
  <si>
    <t>WZÓR FORMULARZA CENOWEGO - DZPZ/ 333/ 5PN/ 2016 - Pakiet nr 6</t>
  </si>
  <si>
    <t>szt.</t>
  </si>
  <si>
    <t>WZÓR FORMULARZA CENOWEGO - DZPZ/ 333/ 5PN/ 2016 - Pakiet nr 7</t>
  </si>
  <si>
    <t>Preparat myjąco - dezynfekcyjny Skład: glukoprotamina, QAV , inhibitory korozji, nie zawierający aldehydów Spektrum działania - B, F,Tbc(mycobacterium tuberculosis),V(Tr HSV-1) - 10min. Przeznaczenie:mycie i dezynfekcja chemiczno-termiczna w temp. 60 stopni C narzędzi chirurgicznych metalowych i z tworzyw sztucznych, łóżek, kaczek i basenów Dozowanie: 10 ml/l ph:5.5 (koncentrat) Opakowanie: 5l</t>
  </si>
  <si>
    <t>Kwaśny preparat do czyszczenia i regeneracji narzędzi. Preparat zawierający kwas fosforowy, niejonowe środki powierzchniowo-czynne, inhibitory korozji. ph: 1. Opakowanie: 5l</t>
  </si>
  <si>
    <t xml:space="preserve">Preparat do dezynfekcji narzędzi endoskopów w myjce UV, środek na bazie glukoprotaminy, nie zawierający aldehydów, chloru, QAV i substancji nadtlenowych. Pozytywna opinia Olympus Optical do endoskopów, spektrum: B, F, Tbc, V- 5 min. Opakowanie 6l. </t>
  </si>
  <si>
    <t xml:space="preserve">Preparat tlenowy z aktywatorem do mycia i dezynfekcji narzędzi chirurgicznych i endoskopów oparty o nadwęglan sodu. Niepylący. Bez: aldehydów, chloru, fenoli, benzenu i pochodnych benzenu, alkoholi, czwartorzędowych związków amonowych (QAV) i ich pochodnych. Przygotowanie roztworu roboczego poprzez dodanie preparatu do zimnej wody wodociągowej. Spektrum: B, Tbc, F, V, S. Czas działania: B, Tbc, F,V (w tym HCV, Rota, Adeno, Polio) – do 30 min., Rota, Papowa – 5 min. B, Tbc, F, V, S do 6 godz. Dezynfekcja powierzchni: B, F - 15 min. M. tuberculosis – 30 min. Wymagana pozytywna opinia kliniczna do dezynfekcji inkubatorów potwierdzająca bezpieczeństwo preparatu dla noworodków. Wymagane dostarczenie w ofercie 60 sztuk pustych oryginalnych opakowań 2 kg. </t>
  </si>
  <si>
    <t>preparat do dezynfekcji i mycia instrumentarium, endoskopów, inkubatorów, do stosowania w myjniach ultradźwiekowych, tlenowy, bez aktywatora, bez aldehydów, chloru, fenolu, pochodnych benzenu i QAV, Spektrum B(bakterie), Tbc (prątki), F(grzyby),V(wirusy),Spory do 3 godzin, o pojemności 6 kg</t>
  </si>
  <si>
    <t>preparat do manualnego mycia wstępnego sprzętu endoskopowego na bazie tenzydów, do stosowania w myjniach ultradzwiękowych, dobrze płuczący kanały endoskopu, o pojemności 2000 ml</t>
  </si>
  <si>
    <t>Środek do czyszczenia manualnego przedmiotów ze stali szlachetnej Skład: niejonowe związki powierzchniowo- czynne, kwas cytrynowy ,alkohol, pH 2,5. Usuwający naloty rdzy. Opakowanie 0.5 l.</t>
  </si>
  <si>
    <t>Preparat do konserwacji stali szlachetnej. Skład: Olej mineralny, parafina. Gotowy do użycia, pH 7,0. Opakowanie: 0,5l ze spryskiwaczem</t>
  </si>
  <si>
    <t>Aktywator do pozycji, 5, op. 2 litry.</t>
  </si>
  <si>
    <t>WZÓR FORMULARZA CENOWEGO - DZPZ/ 333/ 5PN/ 2016 - Pakiet nr 8</t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</si>
  <si>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0"/>
      </rPr>
      <t xml:space="preserve">  na bazie aldehydów, neutralny,stosowania szczególnie endoskopów giętkich i wrażliwych przedmiotów. Spektrum B,F,V,Tbc. Zamawiający wymaga zaoferowania preparatu zalecanego przez producenta myjni o pojemności 5000ml </t>
    </r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</si>
  <si>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0"/>
      </rPr>
      <t>, łagodny detergent enzymatyczny przeznaczony do wstępnego oczyszczania endoskopów,  niskopienny, łatwy do spłukania , rozpuszcza ścięte białko i substancje organiczne. Zamawiający wymaga zaoferowania preparatu zalecanego przez producenta myjni o pojemności 5000ml</t>
    </r>
  </si>
  <si>
    <t>WZÓR FORMULARZA CENOWEGO - DZPZ/ 333/ 5PN/ 2016 - Pakiet nr 9</t>
  </si>
  <si>
    <t>preparat do dezynfekcji ran, błon śluzowych, przed , w trakcie, po zabiegach operacyjnych. Bezbarwny, gotowy do użycia, na bazie octenidyny, bez jodu i chlorheksydyny o pojemności 250ml</t>
  </si>
  <si>
    <t>preparat do dezynfekcji ran, błon śluzowych, przed , w trakcie, po zabiegach operacyjnych. Bezbarwny, gotowy do użycia, na bazie octenidyny, bez jodu i chlorheksydyny o pojemności 1000ml</t>
  </si>
  <si>
    <t>WZÓR FORMULARZA CENOWEGO - DZPZ/ 333/ 5PN/ 2016 - Pakiet nr 10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</si>
  <si>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</si>
  <si>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</si>
  <si>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WZÓR FORMULARZA CENOWEGO - DZPZ/ 333/ 5PN/ 2016 - Pakiet nr 11</t>
  </si>
  <si>
    <t>WZÓR FORMULARZA CENOWEGO - DZPZ/ 333/ 5PN/ 2016 - Pakiet nr 12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</si>
  <si>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</si>
  <si>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</si>
  <si>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</si>
  <si>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 xml:space="preserve">Enzymatyczny preparat myjący Skład: niejonowe i amfoteryczne związki powierzchniowo-czynne, enzymy Przeznaczenie: mycie maszynowe endoskopów elastycznych Dozowanie: 5ml/l ph(roztwór 1%): 8,8-10 ( w zależności od twardości wody). Do myjni Belimed WD 430, Opakowanie: 5 kg </t>
  </si>
  <si>
    <t xml:space="preserve">Preparat dezynfekcyjny Skład: aldehyd glutarowy, propanol , zw. powierzchniowo-czynne Spektrum działania - B, F,Tbc,V - 5 min. Przeznaczenie: dezynfekcja chemiczno-termiczna w temp. 55 stopni C endoskopów elastycznych Dozowanie: 7,5 ml/l ph:7,0(roztwór 1%) Do myjni Belimed WD 430 Opakowanie:5 kg 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</si>
  <si>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</si>
  <si>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</si>
  <si>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</si>
  <si>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</si>
  <si>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</si>
  <si>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</si>
  <si>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</si>
  <si>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</si>
  <si>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</si>
  <si>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</si>
  <si>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</si>
  <si>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</si>
  <si>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</si>
  <si>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</si>
  <si>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</si>
  <si>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</si>
  <si>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</si>
  <si>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</si>
  <si>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</si>
  <si>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</si>
  <si>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</si>
  <si>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</si>
  <si>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</si>
  <si>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</si>
  <si>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</si>
  <si>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</si>
  <si>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</si>
  <si>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</si>
  <si>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</si>
  <si>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4.</t>
  </si>
  <si>
    <t>5.</t>
  </si>
  <si>
    <t>6.</t>
  </si>
  <si>
    <t>7.</t>
  </si>
  <si>
    <t>8.</t>
  </si>
  <si>
    <t>9.</t>
  </si>
  <si>
    <t>Załącznik nr 2 do SIWZ</t>
  </si>
  <si>
    <t>WZÓR FORMULARZA CENOWEGO - DZPZ/ 333/ 5PN/ 2016 - Pakiet nr 1</t>
  </si>
  <si>
    <t>Uniwersalny (tzn, przeznaczony do stosowania w nim standardowych butelek 500ml. większości producentów takich jak np. BBraun, Lysoform, Bochemie, Schulke+, Ecolab, itp.)  dozownik ścienny przeznaczony do dozowania preparatów płynnych lub w postaci piany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dozująca),   Dozowanie preparatów od góry pojemnika (eliminacja kapania i ew. przeciekania). Łatwy montaż i demontaż, tzn. powieszenie i zdjęcia dozownika ze ściany bez konieczności każdorazowego przykręcania i odkręcania całego dozownika.</t>
  </si>
  <si>
    <t xml:space="preserve"> nazwa handlowa (tożsama z nazwą która będzie widniała na fakturze)</t>
  </si>
  <si>
    <t>op</t>
  </si>
  <si>
    <t>SZTUKA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</si>
  <si>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1000ml</t>
  </si>
  <si>
    <t xml:space="preserve">alkoholowy preparat do higienicznej i chirurgicznej dezynfekcji rąk, do rąk szczególnie wrażliwych. Oparty o min. trzy substancje aktywne z min dwóch różnych grup chemicznych; bez zawartości jodu, chlorheksydyny, preparat do odkażania rąk, alkoholowy, spektrum bójcze na poziomie B (bakterie), Tbc (prątki gruźlicy), G (grzyby), V(wirusy).Zamawiający wymaga dostarczenia 5 butelek (o pojemności 500ml) oraz 1 pompki dozującej  na każde 5000ml płynu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</si>
</sst>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trike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19" borderId="12" xfId="0" applyNumberFormat="1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9" fontId="0" fillId="0" borderId="29" xfId="54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19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23" fillId="19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0" fillId="19" borderId="12" xfId="0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19" borderId="27" xfId="0" applyNumberFormat="1" applyFont="1" applyFill="1" applyBorder="1" applyAlignment="1">
      <alignment horizontal="center" vertical="center" wrapText="1"/>
    </xf>
    <xf numFmtId="0" fontId="0" fillId="19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23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23" fillId="19" borderId="27" xfId="0" applyFont="1" applyFill="1" applyBorder="1" applyAlignment="1">
      <alignment wrapText="1"/>
    </xf>
    <xf numFmtId="0" fontId="23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19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wrapText="1"/>
    </xf>
    <xf numFmtId="0" fontId="0" fillId="0" borderId="41" xfId="0" applyFont="1" applyBorder="1" applyAlignment="1">
      <alignment horizontal="left" vertical="center" wrapText="1"/>
    </xf>
    <xf numFmtId="0" fontId="0" fillId="19" borderId="27" xfId="0" applyFill="1" applyBorder="1" applyAlignment="1">
      <alignment wrapText="1"/>
    </xf>
    <xf numFmtId="0" fontId="0" fillId="19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horizontal="justify"/>
    </xf>
    <xf numFmtId="0" fontId="0" fillId="0" borderId="27" xfId="0" applyFont="1" applyBorder="1" applyAlignment="1">
      <alignment horizontal="left" wrapText="1"/>
    </xf>
    <xf numFmtId="0" fontId="0" fillId="19" borderId="27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A10">
      <selection activeCell="I9" sqref="I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111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02" customHeight="1">
      <c r="B6" s="24" t="s">
        <v>96</v>
      </c>
      <c r="C6" s="118" t="s">
        <v>3</v>
      </c>
      <c r="D6" s="24"/>
      <c r="E6" s="24"/>
      <c r="F6" s="34" t="s">
        <v>114</v>
      </c>
      <c r="G6" s="35">
        <v>3200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2" customHeight="1">
      <c r="B7" s="24" t="s">
        <v>102</v>
      </c>
      <c r="C7" s="119" t="s">
        <v>116</v>
      </c>
      <c r="D7" s="24"/>
      <c r="E7" s="24"/>
      <c r="F7" s="34" t="s">
        <v>114</v>
      </c>
      <c r="G7" s="36">
        <v>110</v>
      </c>
      <c r="H7" s="25"/>
      <c r="I7" s="5">
        <f aca="true" t="shared" si="0" ref="I7:I12">ROUND(G7*H7,2)</f>
        <v>0</v>
      </c>
      <c r="J7" s="27"/>
      <c r="K7" s="5">
        <f aca="true" t="shared" si="1" ref="K7:K12">ROUND(I7*J7,2)</f>
        <v>0</v>
      </c>
      <c r="L7" s="5">
        <f aca="true" t="shared" si="2" ref="L7:L12">ROUND(M7/G7,2)</f>
        <v>0</v>
      </c>
      <c r="M7" s="5">
        <f aca="true" t="shared" si="3" ref="M7:M12">ROUND(SUM(I7,K7),2)</f>
        <v>0</v>
      </c>
      <c r="N7" s="1"/>
      <c r="O7" s="1"/>
      <c r="P7" s="1"/>
    </row>
    <row r="8" spans="2:16" ht="125.25" customHeight="1">
      <c r="B8" s="24" t="s">
        <v>103</v>
      </c>
      <c r="C8" s="120" t="s">
        <v>4</v>
      </c>
      <c r="D8" s="24"/>
      <c r="E8" s="24"/>
      <c r="F8" s="34" t="s">
        <v>114</v>
      </c>
      <c r="G8" s="37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104</v>
      </c>
      <c r="C9" s="121" t="s">
        <v>117</v>
      </c>
      <c r="D9" s="24"/>
      <c r="E9" s="24"/>
      <c r="F9" s="34" t="s">
        <v>114</v>
      </c>
      <c r="G9" s="36">
        <v>200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44.75" customHeight="1">
      <c r="B10" s="24" t="s">
        <v>105</v>
      </c>
      <c r="C10" s="121" t="s">
        <v>5</v>
      </c>
      <c r="D10" s="24"/>
      <c r="E10" s="24"/>
      <c r="F10" s="34" t="s">
        <v>114</v>
      </c>
      <c r="G10" s="36">
        <v>1500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102" customHeight="1">
      <c r="B11" s="24" t="s">
        <v>106</v>
      </c>
      <c r="C11" s="121" t="s">
        <v>6</v>
      </c>
      <c r="D11" s="24"/>
      <c r="E11" s="24"/>
      <c r="F11" s="38" t="s">
        <v>114</v>
      </c>
      <c r="G11" s="36">
        <v>800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234" customHeight="1">
      <c r="B12" s="24" t="s">
        <v>107</v>
      </c>
      <c r="C12" s="122" t="s">
        <v>112</v>
      </c>
      <c r="D12" s="24"/>
      <c r="E12" s="24"/>
      <c r="F12" s="39" t="s">
        <v>115</v>
      </c>
      <c r="G12" s="40">
        <v>100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99.75" customHeight="1">
      <c r="B13" s="24" t="s">
        <v>108</v>
      </c>
      <c r="C13" s="45" t="s">
        <v>27</v>
      </c>
      <c r="D13" s="24"/>
      <c r="E13" s="24"/>
      <c r="F13" s="41"/>
      <c r="G13" s="41"/>
      <c r="H13" s="42"/>
      <c r="I13" s="43"/>
      <c r="J13" s="44"/>
      <c r="K13" s="43"/>
      <c r="L13" s="43"/>
      <c r="M13" s="43"/>
      <c r="N13" s="1"/>
      <c r="O13" s="1"/>
      <c r="P13" s="1"/>
    </row>
    <row r="14" spans="2:18" ht="19.5" customHeight="1" thickBot="1">
      <c r="B14" s="99"/>
      <c r="C14" s="100"/>
      <c r="D14" s="100"/>
      <c r="E14" s="100"/>
      <c r="F14" s="100"/>
      <c r="G14" s="100"/>
      <c r="H14" s="21" t="s">
        <v>89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99"/>
      <c r="C15" s="100"/>
      <c r="D15" s="100"/>
      <c r="E15" s="100"/>
      <c r="F15" s="100"/>
      <c r="G15" s="100"/>
      <c r="H15" s="18"/>
      <c r="J15" s="7" t="s">
        <v>90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01"/>
      <c r="C16" s="102"/>
      <c r="D16" s="102"/>
      <c r="E16" s="102"/>
      <c r="F16" s="102"/>
      <c r="G16" s="102"/>
      <c r="H16" s="19"/>
      <c r="I16" s="5"/>
      <c r="J16" s="2"/>
      <c r="K16" s="2"/>
      <c r="L16" s="9" t="s">
        <v>91</v>
      </c>
      <c r="M16" s="9">
        <f>SUM(M6:M15)</f>
        <v>0</v>
      </c>
      <c r="N16" s="1"/>
      <c r="O16" s="1"/>
      <c r="P16" s="1"/>
    </row>
    <row r="17" spans="2:16" ht="12.75" customHeight="1">
      <c r="B17" s="103" t="s">
        <v>101</v>
      </c>
      <c r="C17" s="104"/>
      <c r="D17" s="104"/>
      <c r="E17" s="104"/>
      <c r="F17" s="104"/>
      <c r="G17" s="104"/>
      <c r="H17" s="105"/>
      <c r="I17" s="112" t="s">
        <v>93</v>
      </c>
      <c r="J17" s="113"/>
      <c r="K17" s="113"/>
      <c r="L17" s="113"/>
      <c r="M17" s="114"/>
      <c r="N17" s="1"/>
      <c r="O17" s="1"/>
      <c r="P17" s="1"/>
    </row>
    <row r="18" spans="2:16" ht="16.5" customHeight="1">
      <c r="B18" s="106"/>
      <c r="C18" s="107"/>
      <c r="D18" s="107"/>
      <c r="E18" s="107"/>
      <c r="F18" s="107"/>
      <c r="G18" s="107"/>
      <c r="H18" s="108"/>
      <c r="I18" s="112"/>
      <c r="J18" s="113"/>
      <c r="K18" s="113"/>
      <c r="L18" s="113"/>
      <c r="M18" s="114"/>
      <c r="N18" s="1"/>
      <c r="O18" s="1"/>
      <c r="P18" s="1"/>
    </row>
    <row r="19" spans="2:16" ht="74.25" customHeight="1">
      <c r="B19" s="109"/>
      <c r="C19" s="110"/>
      <c r="D19" s="110"/>
      <c r="E19" s="110"/>
      <c r="F19" s="110"/>
      <c r="G19" s="110"/>
      <c r="H19" s="111"/>
      <c r="I19" s="115"/>
      <c r="J19" s="116"/>
      <c r="K19" s="116"/>
      <c r="L19" s="116"/>
      <c r="M19" s="117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9"/>
  <sheetViews>
    <sheetView workbookViewId="0" topLeftCell="A2">
      <selection activeCell="D24" sqref="D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62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66.75" customHeight="1">
      <c r="B6" s="24" t="s">
        <v>96</v>
      </c>
      <c r="C6" s="71" t="s">
        <v>63</v>
      </c>
      <c r="D6" s="24"/>
      <c r="E6" s="24"/>
      <c r="F6" s="49" t="s">
        <v>114</v>
      </c>
      <c r="G6" s="49">
        <v>2000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102</v>
      </c>
      <c r="C7" s="30" t="s">
        <v>64</v>
      </c>
      <c r="D7" s="24"/>
      <c r="E7" s="24"/>
      <c r="F7" s="49" t="s">
        <v>34</v>
      </c>
      <c r="G7" s="49">
        <v>650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103</v>
      </c>
      <c r="C8" s="72" t="s">
        <v>22</v>
      </c>
      <c r="D8" s="24"/>
      <c r="E8" s="24"/>
      <c r="F8" s="52" t="s">
        <v>34</v>
      </c>
      <c r="G8" s="52">
        <v>150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99"/>
      <c r="C9" s="100"/>
      <c r="D9" s="100"/>
      <c r="E9" s="100"/>
      <c r="F9" s="100"/>
      <c r="G9" s="100"/>
      <c r="H9" s="21" t="s">
        <v>89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99"/>
      <c r="C10" s="100"/>
      <c r="D10" s="100"/>
      <c r="E10" s="100"/>
      <c r="F10" s="100"/>
      <c r="G10" s="100"/>
      <c r="H10" s="18"/>
      <c r="J10" s="7" t="s">
        <v>90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01"/>
      <c r="C11" s="102"/>
      <c r="D11" s="102"/>
      <c r="E11" s="102"/>
      <c r="F11" s="102"/>
      <c r="G11" s="102"/>
      <c r="H11" s="19"/>
      <c r="I11" s="5"/>
      <c r="J11" s="2"/>
      <c r="K11" s="2"/>
      <c r="L11" s="9" t="s">
        <v>91</v>
      </c>
      <c r="M11" s="9">
        <f>SUM(M6:M10)</f>
        <v>0</v>
      </c>
      <c r="N11" s="1"/>
      <c r="O11" s="1"/>
      <c r="P11" s="1"/>
    </row>
    <row r="12" spans="2:16" ht="12.75" customHeight="1">
      <c r="B12" s="103" t="s">
        <v>101</v>
      </c>
      <c r="C12" s="104"/>
      <c r="D12" s="104"/>
      <c r="E12" s="104"/>
      <c r="F12" s="104"/>
      <c r="G12" s="104"/>
      <c r="H12" s="105"/>
      <c r="I12" s="112" t="s">
        <v>93</v>
      </c>
      <c r="J12" s="113"/>
      <c r="K12" s="113"/>
      <c r="L12" s="113"/>
      <c r="M12" s="114"/>
      <c r="N12" s="1"/>
      <c r="O12" s="1"/>
      <c r="P12" s="1"/>
    </row>
    <row r="13" spans="2:16" ht="16.5" customHeight="1">
      <c r="B13" s="106"/>
      <c r="C13" s="107"/>
      <c r="D13" s="107"/>
      <c r="E13" s="107"/>
      <c r="F13" s="107"/>
      <c r="G13" s="107"/>
      <c r="H13" s="108"/>
      <c r="I13" s="112"/>
      <c r="J13" s="113"/>
      <c r="K13" s="113"/>
      <c r="L13" s="113"/>
      <c r="M13" s="114"/>
      <c r="N13" s="1"/>
      <c r="O13" s="1"/>
      <c r="P13" s="1"/>
    </row>
    <row r="14" spans="2:16" ht="74.25" customHeight="1">
      <c r="B14" s="109"/>
      <c r="C14" s="110"/>
      <c r="D14" s="110"/>
      <c r="E14" s="110"/>
      <c r="F14" s="110"/>
      <c r="G14" s="110"/>
      <c r="H14" s="111"/>
      <c r="I14" s="115"/>
      <c r="J14" s="116"/>
      <c r="K14" s="116"/>
      <c r="L14" s="116"/>
      <c r="M14" s="117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8"/>
  <sheetViews>
    <sheetView workbookViewId="0" topLeftCell="A2">
      <selection activeCell="M19" sqref="M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65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66.75" customHeight="1">
      <c r="B6" s="24" t="s">
        <v>96</v>
      </c>
      <c r="C6" s="73" t="s">
        <v>66</v>
      </c>
      <c r="D6" s="24"/>
      <c r="E6" s="24"/>
      <c r="F6" s="49" t="s">
        <v>114</v>
      </c>
      <c r="G6" s="74">
        <v>10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102</v>
      </c>
      <c r="C7" s="72" t="s">
        <v>67</v>
      </c>
      <c r="D7" s="24"/>
      <c r="E7" s="24"/>
      <c r="F7" s="49" t="s">
        <v>114</v>
      </c>
      <c r="G7" s="74">
        <v>30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9"/>
      <c r="C8" s="100"/>
      <c r="D8" s="100"/>
      <c r="E8" s="100"/>
      <c r="F8" s="100"/>
      <c r="G8" s="100"/>
      <c r="H8" s="21" t="s">
        <v>89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9"/>
      <c r="C9" s="100"/>
      <c r="D9" s="100"/>
      <c r="E9" s="100"/>
      <c r="F9" s="100"/>
      <c r="G9" s="100"/>
      <c r="H9" s="18"/>
      <c r="J9" s="7" t="s">
        <v>90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01"/>
      <c r="C10" s="102"/>
      <c r="D10" s="102"/>
      <c r="E10" s="102"/>
      <c r="F10" s="102"/>
      <c r="G10" s="102"/>
      <c r="H10" s="19"/>
      <c r="I10" s="5"/>
      <c r="J10" s="2"/>
      <c r="K10" s="2"/>
      <c r="L10" s="9" t="s">
        <v>91</v>
      </c>
      <c r="M10" s="9">
        <f>SUM(M6:M9)</f>
        <v>0</v>
      </c>
      <c r="N10" s="1"/>
      <c r="O10" s="1"/>
      <c r="P10" s="1"/>
    </row>
    <row r="11" spans="2:16" ht="12.75" customHeight="1">
      <c r="B11" s="103" t="s">
        <v>101</v>
      </c>
      <c r="C11" s="104"/>
      <c r="D11" s="104"/>
      <c r="E11" s="104"/>
      <c r="F11" s="104"/>
      <c r="G11" s="104"/>
      <c r="H11" s="105"/>
      <c r="I11" s="112" t="s">
        <v>93</v>
      </c>
      <c r="J11" s="113"/>
      <c r="K11" s="113"/>
      <c r="L11" s="113"/>
      <c r="M11" s="114"/>
      <c r="N11" s="1"/>
      <c r="O11" s="1"/>
      <c r="P11" s="1"/>
    </row>
    <row r="12" spans="2:16" ht="16.5" customHeight="1">
      <c r="B12" s="106"/>
      <c r="C12" s="107"/>
      <c r="D12" s="107"/>
      <c r="E12" s="107"/>
      <c r="F12" s="107"/>
      <c r="G12" s="107"/>
      <c r="H12" s="108"/>
      <c r="I12" s="112"/>
      <c r="J12" s="113"/>
      <c r="K12" s="113"/>
      <c r="L12" s="113"/>
      <c r="M12" s="114"/>
      <c r="N12" s="1"/>
      <c r="O12" s="1"/>
      <c r="P12" s="1"/>
    </row>
    <row r="13" spans="2:16" ht="74.25" customHeight="1">
      <c r="B13" s="109"/>
      <c r="C13" s="110"/>
      <c r="D13" s="110"/>
      <c r="E13" s="110"/>
      <c r="F13" s="110"/>
      <c r="G13" s="110"/>
      <c r="H13" s="111"/>
      <c r="I13" s="115"/>
      <c r="J13" s="116"/>
      <c r="K13" s="116"/>
      <c r="L13" s="116"/>
      <c r="M13" s="117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8"/>
  <sheetViews>
    <sheetView workbookViewId="0" topLeftCell="A1">
      <selection activeCell="H19" sqref="H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68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06.5" customHeight="1">
      <c r="B6" s="24" t="s">
        <v>96</v>
      </c>
      <c r="C6" s="75" t="s">
        <v>23</v>
      </c>
      <c r="D6" s="24"/>
      <c r="E6" s="24"/>
      <c r="F6" s="77" t="s">
        <v>34</v>
      </c>
      <c r="G6" s="77">
        <v>120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6.5" customHeight="1">
      <c r="B7" s="24" t="s">
        <v>102</v>
      </c>
      <c r="C7" s="76" t="s">
        <v>24</v>
      </c>
      <c r="D7" s="24"/>
      <c r="E7" s="24"/>
      <c r="F7" s="34" t="s">
        <v>34</v>
      </c>
      <c r="G7" s="78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9"/>
      <c r="C8" s="100"/>
      <c r="D8" s="100"/>
      <c r="E8" s="100"/>
      <c r="F8" s="100"/>
      <c r="G8" s="100"/>
      <c r="H8" s="21" t="s">
        <v>89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9"/>
      <c r="C9" s="100"/>
      <c r="D9" s="100"/>
      <c r="E9" s="100"/>
      <c r="F9" s="100"/>
      <c r="G9" s="100"/>
      <c r="H9" s="18"/>
      <c r="J9" s="7" t="s">
        <v>90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01"/>
      <c r="C10" s="102"/>
      <c r="D10" s="102"/>
      <c r="E10" s="102"/>
      <c r="F10" s="102"/>
      <c r="G10" s="102"/>
      <c r="H10" s="19"/>
      <c r="I10" s="5"/>
      <c r="J10" s="2"/>
      <c r="K10" s="2"/>
      <c r="L10" s="9" t="s">
        <v>91</v>
      </c>
      <c r="M10" s="9">
        <f>SUM(M6:M9)</f>
        <v>0</v>
      </c>
      <c r="N10" s="1"/>
      <c r="O10" s="1"/>
      <c r="P10" s="1"/>
    </row>
    <row r="11" spans="2:16" ht="12.75" customHeight="1">
      <c r="B11" s="103" t="s">
        <v>101</v>
      </c>
      <c r="C11" s="104"/>
      <c r="D11" s="104"/>
      <c r="E11" s="104"/>
      <c r="F11" s="104"/>
      <c r="G11" s="104"/>
      <c r="H11" s="105"/>
      <c r="I11" s="112" t="s">
        <v>93</v>
      </c>
      <c r="J11" s="113"/>
      <c r="K11" s="113"/>
      <c r="L11" s="113"/>
      <c r="M11" s="114"/>
      <c r="N11" s="1"/>
      <c r="O11" s="1"/>
      <c r="P11" s="1"/>
    </row>
    <row r="12" spans="2:16" ht="16.5" customHeight="1">
      <c r="B12" s="106"/>
      <c r="C12" s="107"/>
      <c r="D12" s="107"/>
      <c r="E12" s="107"/>
      <c r="F12" s="107"/>
      <c r="G12" s="107"/>
      <c r="H12" s="108"/>
      <c r="I12" s="112"/>
      <c r="J12" s="113"/>
      <c r="K12" s="113"/>
      <c r="L12" s="113"/>
      <c r="M12" s="114"/>
      <c r="N12" s="1"/>
      <c r="O12" s="1"/>
      <c r="P12" s="1"/>
    </row>
    <row r="13" spans="2:16" ht="74.25" customHeight="1">
      <c r="B13" s="109"/>
      <c r="C13" s="110"/>
      <c r="D13" s="110"/>
      <c r="E13" s="110"/>
      <c r="F13" s="110"/>
      <c r="G13" s="110"/>
      <c r="H13" s="111"/>
      <c r="I13" s="115"/>
      <c r="J13" s="116"/>
      <c r="K13" s="116"/>
      <c r="L13" s="116"/>
      <c r="M13" s="117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20"/>
  <sheetViews>
    <sheetView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69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66.75" customHeight="1">
      <c r="B6" s="24" t="s">
        <v>96</v>
      </c>
      <c r="C6" s="47" t="s">
        <v>70</v>
      </c>
      <c r="D6" s="24"/>
      <c r="E6" s="24"/>
      <c r="F6" s="49" t="s">
        <v>114</v>
      </c>
      <c r="G6" s="74">
        <v>4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102</v>
      </c>
      <c r="C7" s="47" t="s">
        <v>71</v>
      </c>
      <c r="D7" s="24"/>
      <c r="E7" s="24"/>
      <c r="F7" s="49" t="s">
        <v>114</v>
      </c>
      <c r="G7" s="74">
        <v>4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103</v>
      </c>
      <c r="C8" s="47" t="s">
        <v>72</v>
      </c>
      <c r="D8" s="24"/>
      <c r="E8" s="24"/>
      <c r="F8" s="49" t="s">
        <v>48</v>
      </c>
      <c r="G8" s="74">
        <v>2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66.75" customHeight="1">
      <c r="B9" s="24" t="s">
        <v>104</v>
      </c>
      <c r="C9" s="72" t="s">
        <v>25</v>
      </c>
      <c r="D9" s="24"/>
      <c r="E9" s="24"/>
      <c r="F9" s="49" t="s">
        <v>114</v>
      </c>
      <c r="G9" s="74">
        <v>10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99"/>
      <c r="C10" s="100"/>
      <c r="D10" s="100"/>
      <c r="E10" s="100"/>
      <c r="F10" s="100"/>
      <c r="G10" s="100"/>
      <c r="H10" s="21" t="s">
        <v>89</v>
      </c>
      <c r="I10" s="21">
        <f>SUM(I6:I6)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99"/>
      <c r="C11" s="100"/>
      <c r="D11" s="100"/>
      <c r="E11" s="100"/>
      <c r="F11" s="100"/>
      <c r="G11" s="100"/>
      <c r="H11" s="18"/>
      <c r="J11" s="7" t="s">
        <v>90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101"/>
      <c r="C12" s="102"/>
      <c r="D12" s="102"/>
      <c r="E12" s="102"/>
      <c r="F12" s="102"/>
      <c r="G12" s="102"/>
      <c r="H12" s="19"/>
      <c r="I12" s="5"/>
      <c r="J12" s="2"/>
      <c r="K12" s="2"/>
      <c r="L12" s="9" t="s">
        <v>91</v>
      </c>
      <c r="M12" s="9">
        <f>SUM(M6:M11)</f>
        <v>0</v>
      </c>
      <c r="N12" s="1"/>
      <c r="O12" s="1"/>
      <c r="P12" s="1"/>
    </row>
    <row r="13" spans="2:16" ht="12.75" customHeight="1">
      <c r="B13" s="103" t="s">
        <v>101</v>
      </c>
      <c r="C13" s="104"/>
      <c r="D13" s="104"/>
      <c r="E13" s="104"/>
      <c r="F13" s="104"/>
      <c r="G13" s="104"/>
      <c r="H13" s="105"/>
      <c r="I13" s="112" t="s">
        <v>93</v>
      </c>
      <c r="J13" s="113"/>
      <c r="K13" s="113"/>
      <c r="L13" s="113"/>
      <c r="M13" s="114"/>
      <c r="N13" s="1"/>
      <c r="O13" s="1"/>
      <c r="P13" s="1"/>
    </row>
    <row r="14" spans="2:16" ht="16.5" customHeight="1">
      <c r="B14" s="106"/>
      <c r="C14" s="107"/>
      <c r="D14" s="107"/>
      <c r="E14" s="107"/>
      <c r="F14" s="107"/>
      <c r="G14" s="107"/>
      <c r="H14" s="108"/>
      <c r="I14" s="112"/>
      <c r="J14" s="113"/>
      <c r="K14" s="113"/>
      <c r="L14" s="113"/>
      <c r="M14" s="114"/>
      <c r="N14" s="1"/>
      <c r="O14" s="1"/>
      <c r="P14" s="1"/>
    </row>
    <row r="15" spans="2:16" ht="74.25" customHeight="1">
      <c r="B15" s="109"/>
      <c r="C15" s="110"/>
      <c r="D15" s="110"/>
      <c r="E15" s="110"/>
      <c r="F15" s="110"/>
      <c r="G15" s="110"/>
      <c r="H15" s="111"/>
      <c r="I15" s="115"/>
      <c r="J15" s="116"/>
      <c r="K15" s="116"/>
      <c r="L15" s="116"/>
      <c r="M15" s="117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5">
    <mergeCell ref="B1:I3"/>
    <mergeCell ref="J1:M3"/>
    <mergeCell ref="B10:G12"/>
    <mergeCell ref="B13:H15"/>
    <mergeCell ref="I13:M15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4"/>
  <sheetViews>
    <sheetView workbookViewId="0" topLeftCell="A8">
      <selection activeCell="O11" sqref="O1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28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42.5" customHeight="1">
      <c r="B6" s="24" t="s">
        <v>96</v>
      </c>
      <c r="C6" s="120" t="s">
        <v>7</v>
      </c>
      <c r="D6" s="24"/>
      <c r="E6" s="24"/>
      <c r="F6" s="49" t="s">
        <v>114</v>
      </c>
      <c r="G6" s="50">
        <v>2000</v>
      </c>
      <c r="H6" s="25"/>
      <c r="I6" s="5">
        <f aca="true" t="shared" si="0" ref="I6:I13">ROUND(G6*H6,2)</f>
        <v>0</v>
      </c>
      <c r="J6" s="27"/>
      <c r="K6" s="5">
        <f aca="true" t="shared" si="1" ref="K6:K13">ROUND(I6*J6,2)</f>
        <v>0</v>
      </c>
      <c r="L6" s="5">
        <f aca="true" t="shared" si="2" ref="L6:L13">ROUND(M6/G6,2)</f>
        <v>0</v>
      </c>
      <c r="M6" s="5">
        <f aca="true" t="shared" si="3" ref="M6:M13">ROUND(SUM(I6,K6),2)</f>
        <v>0</v>
      </c>
      <c r="N6" s="1"/>
      <c r="O6" s="1"/>
      <c r="P6" s="1"/>
    </row>
    <row r="7" spans="2:16" ht="119.25" customHeight="1">
      <c r="B7" s="24" t="s">
        <v>102</v>
      </c>
      <c r="C7" s="120" t="s">
        <v>0</v>
      </c>
      <c r="D7" s="24"/>
      <c r="E7" s="24"/>
      <c r="F7" s="49" t="s">
        <v>114</v>
      </c>
      <c r="G7" s="51">
        <v>1000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27.5" customHeight="1">
      <c r="B8" s="24" t="s">
        <v>103</v>
      </c>
      <c r="C8" s="120" t="s">
        <v>8</v>
      </c>
      <c r="D8" s="24"/>
      <c r="E8" s="24"/>
      <c r="F8" s="49" t="s">
        <v>114</v>
      </c>
      <c r="G8" s="50">
        <v>350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06.5" customHeight="1">
      <c r="B9" s="24" t="s">
        <v>104</v>
      </c>
      <c r="C9" s="120" t="s">
        <v>1</v>
      </c>
      <c r="D9" s="24"/>
      <c r="E9" s="24"/>
      <c r="F9" s="49" t="s">
        <v>114</v>
      </c>
      <c r="G9" s="51">
        <v>850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00.5" customHeight="1">
      <c r="B10" s="24" t="s">
        <v>105</v>
      </c>
      <c r="C10" s="124" t="s">
        <v>9</v>
      </c>
      <c r="D10" s="24"/>
      <c r="E10" s="24"/>
      <c r="F10" s="52" t="s">
        <v>114</v>
      </c>
      <c r="G10" s="50">
        <v>900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80.25" customHeight="1">
      <c r="B11" s="24" t="s">
        <v>106</v>
      </c>
      <c r="C11" s="125" t="s">
        <v>10</v>
      </c>
      <c r="D11" s="24"/>
      <c r="E11" s="24"/>
      <c r="F11" s="49" t="s">
        <v>114</v>
      </c>
      <c r="G11" s="50">
        <v>18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0.25" customHeight="1">
      <c r="B12" s="24" t="s">
        <v>107</v>
      </c>
      <c r="C12" s="119" t="s">
        <v>11</v>
      </c>
      <c r="D12" s="24"/>
      <c r="E12" s="24"/>
      <c r="F12" s="49" t="s">
        <v>114</v>
      </c>
      <c r="G12" s="51">
        <v>1400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80.25" customHeight="1">
      <c r="B13" s="24" t="s">
        <v>108</v>
      </c>
      <c r="C13" s="126" t="s">
        <v>12</v>
      </c>
      <c r="D13" s="24"/>
      <c r="E13" s="24"/>
      <c r="F13" s="49" t="s">
        <v>34</v>
      </c>
      <c r="G13" s="49">
        <v>1100</v>
      </c>
      <c r="H13" s="25"/>
      <c r="I13" s="5">
        <f t="shared" si="0"/>
        <v>0</v>
      </c>
      <c r="J13" s="27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8" ht="19.5" customHeight="1" thickBot="1">
      <c r="B14" s="99"/>
      <c r="C14" s="100"/>
      <c r="D14" s="100"/>
      <c r="E14" s="100"/>
      <c r="F14" s="100"/>
      <c r="G14" s="100"/>
      <c r="H14" s="21" t="s">
        <v>89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99"/>
      <c r="C15" s="100"/>
      <c r="D15" s="100"/>
      <c r="E15" s="100"/>
      <c r="F15" s="100"/>
      <c r="G15" s="100"/>
      <c r="H15" s="18"/>
      <c r="J15" s="7" t="s">
        <v>90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01"/>
      <c r="C16" s="102"/>
      <c r="D16" s="102"/>
      <c r="E16" s="102"/>
      <c r="F16" s="102"/>
      <c r="G16" s="102"/>
      <c r="H16" s="19"/>
      <c r="I16" s="5"/>
      <c r="J16" s="2"/>
      <c r="K16" s="2"/>
      <c r="L16" s="9" t="s">
        <v>91</v>
      </c>
      <c r="M16" s="9">
        <f>SUM(M6:M15)</f>
        <v>0</v>
      </c>
      <c r="N16" s="1"/>
      <c r="O16" s="1"/>
      <c r="P16" s="1"/>
    </row>
    <row r="17" spans="2:16" ht="12.75" customHeight="1">
      <c r="B17" s="103" t="s">
        <v>101</v>
      </c>
      <c r="C17" s="104"/>
      <c r="D17" s="104"/>
      <c r="E17" s="104"/>
      <c r="F17" s="104"/>
      <c r="G17" s="104"/>
      <c r="H17" s="105"/>
      <c r="I17" s="112" t="s">
        <v>93</v>
      </c>
      <c r="J17" s="113"/>
      <c r="K17" s="113"/>
      <c r="L17" s="113"/>
      <c r="M17" s="114"/>
      <c r="N17" s="1"/>
      <c r="O17" s="1"/>
      <c r="P17" s="1"/>
    </row>
    <row r="18" spans="2:16" ht="16.5" customHeight="1">
      <c r="B18" s="106"/>
      <c r="C18" s="107"/>
      <c r="D18" s="107"/>
      <c r="E18" s="107"/>
      <c r="F18" s="107"/>
      <c r="G18" s="107"/>
      <c r="H18" s="108"/>
      <c r="I18" s="112"/>
      <c r="J18" s="113"/>
      <c r="K18" s="113"/>
      <c r="L18" s="113"/>
      <c r="M18" s="114"/>
      <c r="N18" s="1"/>
      <c r="O18" s="1"/>
      <c r="P18" s="1"/>
    </row>
    <row r="19" spans="2:16" ht="74.25" customHeight="1">
      <c r="B19" s="109"/>
      <c r="C19" s="110"/>
      <c r="D19" s="110"/>
      <c r="E19" s="110"/>
      <c r="F19" s="110"/>
      <c r="G19" s="110"/>
      <c r="H19" s="111"/>
      <c r="I19" s="115"/>
      <c r="J19" s="116"/>
      <c r="K19" s="116"/>
      <c r="L19" s="116"/>
      <c r="M19" s="117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1"/>
  <sheetViews>
    <sheetView workbookViewId="0" topLeftCell="A1">
      <selection activeCell="M13" sqref="M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2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80.25" customHeight="1">
      <c r="B6" s="24" t="s">
        <v>96</v>
      </c>
      <c r="C6" s="46" t="s">
        <v>30</v>
      </c>
      <c r="D6" s="24"/>
      <c r="E6" s="24"/>
      <c r="F6" s="52" t="s">
        <v>114</v>
      </c>
      <c r="G6" s="50">
        <v>300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0.25" customHeight="1">
      <c r="B7" s="24" t="s">
        <v>102</v>
      </c>
      <c r="C7" s="123" t="s">
        <v>13</v>
      </c>
      <c r="D7" s="24"/>
      <c r="E7" s="24"/>
      <c r="F7" s="52" t="s">
        <v>114</v>
      </c>
      <c r="G7" s="50">
        <v>350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80.25" customHeight="1">
      <c r="B8" s="24" t="s">
        <v>103</v>
      </c>
      <c r="C8" s="72" t="s">
        <v>14</v>
      </c>
      <c r="D8" s="24"/>
      <c r="E8" s="24"/>
      <c r="F8" s="49" t="s">
        <v>114</v>
      </c>
      <c r="G8" s="51">
        <v>100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80.25" customHeight="1">
      <c r="B9" s="24" t="s">
        <v>104</v>
      </c>
      <c r="C9" s="29" t="s">
        <v>31</v>
      </c>
      <c r="D9" s="24"/>
      <c r="E9" s="24"/>
      <c r="F9" s="49" t="s">
        <v>114</v>
      </c>
      <c r="G9" s="50">
        <v>15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96.75" customHeight="1">
      <c r="B10" s="24" t="s">
        <v>105</v>
      </c>
      <c r="C10" s="30" t="s">
        <v>32</v>
      </c>
      <c r="D10" s="24"/>
      <c r="E10" s="24"/>
      <c r="F10" s="49" t="s">
        <v>114</v>
      </c>
      <c r="G10" s="51">
        <v>300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9"/>
      <c r="C11" s="100"/>
      <c r="D11" s="100"/>
      <c r="E11" s="100"/>
      <c r="F11" s="100"/>
      <c r="G11" s="100"/>
      <c r="H11" s="21" t="s">
        <v>89</v>
      </c>
      <c r="I11" s="21">
        <f>SUM(I6:I10)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9"/>
      <c r="C12" s="100"/>
      <c r="D12" s="100"/>
      <c r="E12" s="100"/>
      <c r="F12" s="100"/>
      <c r="G12" s="100"/>
      <c r="H12" s="18"/>
      <c r="J12" s="7" t="s">
        <v>90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01"/>
      <c r="C13" s="102"/>
      <c r="D13" s="102"/>
      <c r="E13" s="102"/>
      <c r="F13" s="102"/>
      <c r="G13" s="102"/>
      <c r="H13" s="19"/>
      <c r="I13" s="5"/>
      <c r="J13" s="2"/>
      <c r="K13" s="2"/>
      <c r="L13" s="9" t="s">
        <v>91</v>
      </c>
      <c r="M13" s="9">
        <f>SUM(M6:M12)</f>
        <v>0</v>
      </c>
      <c r="N13" s="1"/>
      <c r="O13" s="1"/>
      <c r="P13" s="1"/>
    </row>
    <row r="14" spans="2:16" ht="12.75" customHeight="1">
      <c r="B14" s="103" t="s">
        <v>101</v>
      </c>
      <c r="C14" s="104"/>
      <c r="D14" s="104"/>
      <c r="E14" s="104"/>
      <c r="F14" s="104"/>
      <c r="G14" s="104"/>
      <c r="H14" s="105"/>
      <c r="I14" s="112" t="s">
        <v>93</v>
      </c>
      <c r="J14" s="113"/>
      <c r="K14" s="113"/>
      <c r="L14" s="113"/>
      <c r="M14" s="114"/>
      <c r="N14" s="1"/>
      <c r="O14" s="1"/>
      <c r="P14" s="1"/>
    </row>
    <row r="15" spans="2:16" ht="16.5" customHeight="1">
      <c r="B15" s="106"/>
      <c r="C15" s="107"/>
      <c r="D15" s="107"/>
      <c r="E15" s="107"/>
      <c r="F15" s="107"/>
      <c r="G15" s="107"/>
      <c r="H15" s="108"/>
      <c r="I15" s="112"/>
      <c r="J15" s="113"/>
      <c r="K15" s="113"/>
      <c r="L15" s="113"/>
      <c r="M15" s="114"/>
      <c r="N15" s="1"/>
      <c r="O15" s="1"/>
      <c r="P15" s="1"/>
    </row>
    <row r="16" spans="2:16" ht="74.25" customHeight="1">
      <c r="B16" s="109"/>
      <c r="C16" s="110"/>
      <c r="D16" s="110"/>
      <c r="E16" s="110"/>
      <c r="F16" s="110"/>
      <c r="G16" s="110"/>
      <c r="H16" s="111"/>
      <c r="I16" s="115"/>
      <c r="J16" s="116"/>
      <c r="K16" s="116"/>
      <c r="L16" s="116"/>
      <c r="M16" s="117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3"/>
  <sheetViews>
    <sheetView workbookViewId="0" topLeftCell="A7">
      <selection activeCell="E9" sqref="E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60" customWidth="1"/>
    <col min="7" max="7" width="8.8515625" style="6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33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53" t="s">
        <v>100</v>
      </c>
      <c r="G4" s="53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54" t="s">
        <v>81</v>
      </c>
      <c r="G5" s="54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82.5" customHeight="1">
      <c r="B6" s="24" t="s">
        <v>96</v>
      </c>
      <c r="C6" s="119" t="s">
        <v>15</v>
      </c>
      <c r="D6" s="24"/>
      <c r="E6" s="24"/>
      <c r="F6" s="55" t="s">
        <v>36</v>
      </c>
      <c r="G6" s="56">
        <v>1400</v>
      </c>
      <c r="H6" s="25"/>
      <c r="I6" s="5">
        <f aca="true" t="shared" si="0" ref="I6:I12">ROUND(G6*H6,2)</f>
        <v>0</v>
      </c>
      <c r="J6" s="27"/>
      <c r="K6" s="5">
        <f aca="true" t="shared" si="1" ref="K6:K12">ROUND(I6*J6,2)</f>
        <v>0</v>
      </c>
      <c r="L6" s="5">
        <f aca="true" t="shared" si="2" ref="L6:L12">ROUND(M6/G6,2)</f>
        <v>0</v>
      </c>
      <c r="M6" s="5">
        <f aca="true" t="shared" si="3" ref="M6:M12">ROUND(SUM(I6,K6),2)</f>
        <v>0</v>
      </c>
      <c r="N6" s="1"/>
      <c r="O6" s="1"/>
      <c r="P6" s="1"/>
    </row>
    <row r="7" spans="2:16" ht="82.5" customHeight="1">
      <c r="B7" s="24" t="s">
        <v>102</v>
      </c>
      <c r="C7" s="119" t="s">
        <v>35</v>
      </c>
      <c r="D7" s="24"/>
      <c r="E7" s="24"/>
      <c r="F7" s="57" t="s">
        <v>36</v>
      </c>
      <c r="G7" s="58">
        <v>10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60.5" customHeight="1">
      <c r="B8" s="24" t="s">
        <v>103</v>
      </c>
      <c r="C8" s="119" t="s">
        <v>18</v>
      </c>
      <c r="D8" s="24"/>
      <c r="E8" s="24"/>
      <c r="F8" s="55" t="s">
        <v>36</v>
      </c>
      <c r="G8" s="55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104</v>
      </c>
      <c r="C9" s="127" t="s">
        <v>16</v>
      </c>
      <c r="D9" s="24"/>
      <c r="E9" s="24"/>
      <c r="F9" s="55" t="s">
        <v>36</v>
      </c>
      <c r="G9" s="55">
        <v>450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95.25" customHeight="1">
      <c r="B10" s="24" t="s">
        <v>105</v>
      </c>
      <c r="C10" s="127" t="s">
        <v>19</v>
      </c>
      <c r="D10" s="24"/>
      <c r="E10" s="24"/>
      <c r="F10" s="55" t="s">
        <v>36</v>
      </c>
      <c r="G10" s="55">
        <v>600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90.75" customHeight="1">
      <c r="B11" s="24" t="s">
        <v>106</v>
      </c>
      <c r="C11" s="127" t="s">
        <v>20</v>
      </c>
      <c r="D11" s="24"/>
      <c r="E11" s="24"/>
      <c r="F11" s="55" t="s">
        <v>36</v>
      </c>
      <c r="G11" s="55">
        <v>500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2.5" customHeight="1">
      <c r="B12" s="24" t="s">
        <v>107</v>
      </c>
      <c r="C12" s="127" t="s">
        <v>17</v>
      </c>
      <c r="D12" s="24"/>
      <c r="E12" s="24"/>
      <c r="F12" s="55" t="s">
        <v>36</v>
      </c>
      <c r="G12" s="55">
        <v>3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8" ht="19.5" customHeight="1" thickBot="1">
      <c r="B13" s="99"/>
      <c r="C13" s="100"/>
      <c r="D13" s="100"/>
      <c r="E13" s="100"/>
      <c r="F13" s="100"/>
      <c r="G13" s="100"/>
      <c r="H13" s="21" t="s">
        <v>89</v>
      </c>
      <c r="I13" s="21">
        <f>SUM(I6:I6)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99"/>
      <c r="C14" s="100"/>
      <c r="D14" s="100"/>
      <c r="E14" s="100"/>
      <c r="F14" s="100"/>
      <c r="G14" s="100"/>
      <c r="H14" s="18"/>
      <c r="J14" s="7" t="s">
        <v>90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101"/>
      <c r="C15" s="102"/>
      <c r="D15" s="102"/>
      <c r="E15" s="102"/>
      <c r="F15" s="102"/>
      <c r="G15" s="102"/>
      <c r="H15" s="19"/>
      <c r="I15" s="5"/>
      <c r="J15" s="2"/>
      <c r="K15" s="2"/>
      <c r="L15" s="9" t="s">
        <v>91</v>
      </c>
      <c r="M15" s="9">
        <f>SUM(M6:M14)</f>
        <v>0</v>
      </c>
      <c r="N15" s="1"/>
      <c r="O15" s="1"/>
      <c r="P15" s="1"/>
    </row>
    <row r="16" spans="2:16" ht="12.75" customHeight="1">
      <c r="B16" s="103" t="s">
        <v>101</v>
      </c>
      <c r="C16" s="104"/>
      <c r="D16" s="104"/>
      <c r="E16" s="104"/>
      <c r="F16" s="104"/>
      <c r="G16" s="104"/>
      <c r="H16" s="105"/>
      <c r="I16" s="112" t="s">
        <v>93</v>
      </c>
      <c r="J16" s="113"/>
      <c r="K16" s="113"/>
      <c r="L16" s="113"/>
      <c r="M16" s="114"/>
      <c r="N16" s="1"/>
      <c r="O16" s="1"/>
      <c r="P16" s="1"/>
    </row>
    <row r="17" spans="2:16" ht="16.5" customHeight="1">
      <c r="B17" s="106"/>
      <c r="C17" s="107"/>
      <c r="D17" s="107"/>
      <c r="E17" s="107"/>
      <c r="F17" s="107"/>
      <c r="G17" s="107"/>
      <c r="H17" s="108"/>
      <c r="I17" s="112"/>
      <c r="J17" s="113"/>
      <c r="K17" s="113"/>
      <c r="L17" s="113"/>
      <c r="M17" s="114"/>
      <c r="N17" s="1"/>
      <c r="O17" s="1"/>
      <c r="P17" s="1"/>
    </row>
    <row r="18" spans="2:16" ht="74.25" customHeight="1">
      <c r="B18" s="109"/>
      <c r="C18" s="110"/>
      <c r="D18" s="110"/>
      <c r="E18" s="110"/>
      <c r="F18" s="110"/>
      <c r="G18" s="110"/>
      <c r="H18" s="111"/>
      <c r="I18" s="115"/>
      <c r="J18" s="116"/>
      <c r="K18" s="116"/>
      <c r="L18" s="116"/>
      <c r="M18" s="117"/>
      <c r="N18" s="1"/>
      <c r="O18" s="1"/>
      <c r="P18" s="1"/>
    </row>
    <row r="19" spans="3:16" ht="12.75">
      <c r="C19" s="1"/>
      <c r="D19" s="1"/>
      <c r="E19" s="1"/>
      <c r="F19" s="59"/>
      <c r="G19" s="59"/>
      <c r="H19" s="1"/>
      <c r="I19" s="1"/>
      <c r="J19" s="1"/>
      <c r="K19" s="1"/>
      <c r="L19" s="1"/>
      <c r="M19" s="1"/>
      <c r="N19" s="1"/>
      <c r="O19" s="1"/>
      <c r="P19" s="1"/>
    </row>
    <row r="20" spans="3:16" ht="12" customHeight="1">
      <c r="C20" s="1"/>
      <c r="D20" s="1"/>
      <c r="E20" s="1"/>
      <c r="F20" s="59"/>
      <c r="G20" s="59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59"/>
      <c r="G21" s="59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59"/>
      <c r="G22" s="59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59"/>
      <c r="G23" s="59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5">
    <mergeCell ref="B1:I3"/>
    <mergeCell ref="J1:M3"/>
    <mergeCell ref="B13:G15"/>
    <mergeCell ref="B16:H18"/>
    <mergeCell ref="I16:M18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9"/>
  <sheetViews>
    <sheetView workbookViewId="0" topLeftCell="A1">
      <selection activeCell="F8" sqref="F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37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12.5" customHeight="1">
      <c r="B6" s="24" t="s">
        <v>96</v>
      </c>
      <c r="C6" s="61" t="s">
        <v>38</v>
      </c>
      <c r="D6" s="24"/>
      <c r="E6" s="24"/>
      <c r="F6" s="62" t="s">
        <v>40</v>
      </c>
      <c r="G6" s="63">
        <v>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99.75" customHeight="1">
      <c r="B7" s="24" t="s">
        <v>102</v>
      </c>
      <c r="C7" s="79" t="s">
        <v>21</v>
      </c>
      <c r="D7" s="24"/>
      <c r="E7" s="24"/>
      <c r="F7" s="62" t="s">
        <v>114</v>
      </c>
      <c r="G7" s="63">
        <v>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99.75" customHeight="1">
      <c r="B8" s="24" t="s">
        <v>103</v>
      </c>
      <c r="C8" s="61" t="s">
        <v>39</v>
      </c>
      <c r="D8" s="24"/>
      <c r="E8" s="24"/>
      <c r="F8" s="62" t="s">
        <v>40</v>
      </c>
      <c r="G8" s="64">
        <v>60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99"/>
      <c r="C9" s="100"/>
      <c r="D9" s="100"/>
      <c r="E9" s="100"/>
      <c r="F9" s="100"/>
      <c r="G9" s="100"/>
      <c r="H9" s="21" t="s">
        <v>89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99"/>
      <c r="C10" s="100"/>
      <c r="D10" s="100"/>
      <c r="E10" s="100"/>
      <c r="F10" s="100"/>
      <c r="G10" s="100"/>
      <c r="H10" s="18"/>
      <c r="J10" s="7" t="s">
        <v>90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01"/>
      <c r="C11" s="102"/>
      <c r="D11" s="102"/>
      <c r="E11" s="102"/>
      <c r="F11" s="102"/>
      <c r="G11" s="102"/>
      <c r="H11" s="19"/>
      <c r="I11" s="5"/>
      <c r="J11" s="2"/>
      <c r="K11" s="2"/>
      <c r="L11" s="9" t="s">
        <v>91</v>
      </c>
      <c r="M11" s="9">
        <f>SUM(M6:M10)</f>
        <v>0</v>
      </c>
      <c r="N11" s="1"/>
      <c r="O11" s="1"/>
      <c r="P11" s="1"/>
    </row>
    <row r="12" spans="2:16" ht="12.75" customHeight="1">
      <c r="B12" s="103" t="s">
        <v>101</v>
      </c>
      <c r="C12" s="104"/>
      <c r="D12" s="104"/>
      <c r="E12" s="104"/>
      <c r="F12" s="104"/>
      <c r="G12" s="104"/>
      <c r="H12" s="105"/>
      <c r="I12" s="112" t="s">
        <v>93</v>
      </c>
      <c r="J12" s="113"/>
      <c r="K12" s="113"/>
      <c r="L12" s="113"/>
      <c r="M12" s="114"/>
      <c r="N12" s="1"/>
      <c r="O12" s="1"/>
      <c r="P12" s="1"/>
    </row>
    <row r="13" spans="2:16" ht="16.5" customHeight="1">
      <c r="B13" s="106"/>
      <c r="C13" s="107"/>
      <c r="D13" s="107"/>
      <c r="E13" s="107"/>
      <c r="F13" s="107"/>
      <c r="G13" s="107"/>
      <c r="H13" s="108"/>
      <c r="I13" s="112"/>
      <c r="J13" s="113"/>
      <c r="K13" s="113"/>
      <c r="L13" s="113"/>
      <c r="M13" s="114"/>
      <c r="N13" s="1"/>
      <c r="O13" s="1"/>
      <c r="P13" s="1"/>
    </row>
    <row r="14" spans="2:16" ht="74.25" customHeight="1">
      <c r="B14" s="109"/>
      <c r="C14" s="110"/>
      <c r="D14" s="110"/>
      <c r="E14" s="110"/>
      <c r="F14" s="110"/>
      <c r="G14" s="110"/>
      <c r="H14" s="111"/>
      <c r="I14" s="115"/>
      <c r="J14" s="116"/>
      <c r="K14" s="116"/>
      <c r="L14" s="116"/>
      <c r="M14" s="117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1"/>
  <sheetViews>
    <sheetView workbookViewId="0" topLeftCell="A7">
      <selection activeCell="B11" sqref="B11:G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41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39.5" customHeight="1">
      <c r="B6" s="24" t="s">
        <v>96</v>
      </c>
      <c r="C6" s="32" t="s">
        <v>42</v>
      </c>
      <c r="D6" s="24"/>
      <c r="E6" s="24"/>
      <c r="F6" s="32" t="s">
        <v>114</v>
      </c>
      <c r="G6" s="65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5.75" customHeight="1">
      <c r="B7" s="24" t="s">
        <v>102</v>
      </c>
      <c r="C7" s="32" t="s">
        <v>43</v>
      </c>
      <c r="D7" s="24"/>
      <c r="E7" s="24"/>
      <c r="F7" s="32" t="s">
        <v>114</v>
      </c>
      <c r="G7" s="65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05.75" customHeight="1">
      <c r="B8" s="24" t="s">
        <v>103</v>
      </c>
      <c r="C8" s="32" t="s">
        <v>44</v>
      </c>
      <c r="D8" s="24"/>
      <c r="E8" s="24"/>
      <c r="F8" s="32" t="s">
        <v>114</v>
      </c>
      <c r="G8" s="65">
        <v>40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05.75" customHeight="1">
      <c r="B9" s="24" t="s">
        <v>104</v>
      </c>
      <c r="C9" s="32" t="s">
        <v>45</v>
      </c>
      <c r="D9" s="24"/>
      <c r="E9" s="24"/>
      <c r="F9" s="32" t="s">
        <v>114</v>
      </c>
      <c r="G9" s="65">
        <v>25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05.75" customHeight="1">
      <c r="B10" s="24" t="s">
        <v>105</v>
      </c>
      <c r="C10" s="32" t="s">
        <v>46</v>
      </c>
      <c r="D10" s="24"/>
      <c r="E10" s="24"/>
      <c r="F10" s="32" t="s">
        <v>114</v>
      </c>
      <c r="G10" s="65">
        <v>15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9"/>
      <c r="C11" s="100"/>
      <c r="D11" s="100"/>
      <c r="E11" s="100"/>
      <c r="F11" s="100"/>
      <c r="G11" s="100"/>
      <c r="H11" s="21" t="s">
        <v>89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9"/>
      <c r="C12" s="100"/>
      <c r="D12" s="100"/>
      <c r="E12" s="100"/>
      <c r="F12" s="100"/>
      <c r="G12" s="100"/>
      <c r="H12" s="18"/>
      <c r="J12" s="7" t="s">
        <v>90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01"/>
      <c r="C13" s="102"/>
      <c r="D13" s="102"/>
      <c r="E13" s="102"/>
      <c r="F13" s="102"/>
      <c r="G13" s="102"/>
      <c r="H13" s="19"/>
      <c r="I13" s="5"/>
      <c r="J13" s="2"/>
      <c r="K13" s="2"/>
      <c r="L13" s="9" t="s">
        <v>91</v>
      </c>
      <c r="M13" s="9">
        <f>SUM(M6:M12)</f>
        <v>0</v>
      </c>
      <c r="N13" s="1"/>
      <c r="O13" s="1"/>
      <c r="P13" s="1"/>
    </row>
    <row r="14" spans="2:16" ht="12.75" customHeight="1">
      <c r="B14" s="103" t="s">
        <v>101</v>
      </c>
      <c r="C14" s="104"/>
      <c r="D14" s="104"/>
      <c r="E14" s="104"/>
      <c r="F14" s="104"/>
      <c r="G14" s="104"/>
      <c r="H14" s="105"/>
      <c r="I14" s="112" t="s">
        <v>93</v>
      </c>
      <c r="J14" s="113"/>
      <c r="K14" s="113"/>
      <c r="L14" s="113"/>
      <c r="M14" s="114"/>
      <c r="N14" s="1"/>
      <c r="O14" s="1"/>
      <c r="P14" s="1"/>
    </row>
    <row r="15" spans="2:16" ht="16.5" customHeight="1">
      <c r="B15" s="106"/>
      <c r="C15" s="107"/>
      <c r="D15" s="107"/>
      <c r="E15" s="107"/>
      <c r="F15" s="107"/>
      <c r="G15" s="107"/>
      <c r="H15" s="108"/>
      <c r="I15" s="112"/>
      <c r="J15" s="113"/>
      <c r="K15" s="113"/>
      <c r="L15" s="113"/>
      <c r="M15" s="114"/>
      <c r="N15" s="1"/>
      <c r="O15" s="1"/>
      <c r="P15" s="1"/>
    </row>
    <row r="16" spans="2:16" ht="74.25" customHeight="1">
      <c r="B16" s="109"/>
      <c r="C16" s="110"/>
      <c r="D16" s="110"/>
      <c r="E16" s="110"/>
      <c r="F16" s="110"/>
      <c r="G16" s="110"/>
      <c r="H16" s="111"/>
      <c r="I16" s="115"/>
      <c r="J16" s="116"/>
      <c r="K16" s="116"/>
      <c r="L16" s="116"/>
      <c r="M16" s="117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8"/>
  <sheetViews>
    <sheetView workbookViewId="0" topLeftCell="A1">
      <selection activeCell="P10" sqref="P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47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66.75" customHeight="1">
      <c r="B6" s="24" t="s">
        <v>96</v>
      </c>
      <c r="C6" s="79" t="s">
        <v>73</v>
      </c>
      <c r="D6" s="24"/>
      <c r="E6" s="24"/>
      <c r="F6" s="62" t="s">
        <v>48</v>
      </c>
      <c r="G6" s="64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102</v>
      </c>
      <c r="C7" s="80" t="s">
        <v>74</v>
      </c>
      <c r="D7" s="24"/>
      <c r="E7" s="24"/>
      <c r="F7" s="32" t="s">
        <v>48</v>
      </c>
      <c r="G7" s="65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9"/>
      <c r="C8" s="100"/>
      <c r="D8" s="100"/>
      <c r="E8" s="100"/>
      <c r="F8" s="100"/>
      <c r="G8" s="100"/>
      <c r="H8" s="21" t="s">
        <v>89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9"/>
      <c r="C9" s="100"/>
      <c r="D9" s="100"/>
      <c r="E9" s="100"/>
      <c r="F9" s="100"/>
      <c r="G9" s="100"/>
      <c r="H9" s="18"/>
      <c r="J9" s="7" t="s">
        <v>90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01"/>
      <c r="C10" s="102"/>
      <c r="D10" s="102"/>
      <c r="E10" s="102"/>
      <c r="F10" s="102"/>
      <c r="G10" s="102"/>
      <c r="H10" s="19"/>
      <c r="I10" s="5"/>
      <c r="J10" s="2"/>
      <c r="K10" s="2"/>
      <c r="L10" s="9" t="s">
        <v>91</v>
      </c>
      <c r="M10" s="9">
        <f>SUM(M6:M9)</f>
        <v>0</v>
      </c>
      <c r="N10" s="1"/>
      <c r="O10" s="1"/>
      <c r="P10" s="1"/>
    </row>
    <row r="11" spans="2:16" ht="12.75" customHeight="1">
      <c r="B11" s="103" t="s">
        <v>101</v>
      </c>
      <c r="C11" s="104"/>
      <c r="D11" s="104"/>
      <c r="E11" s="104"/>
      <c r="F11" s="104"/>
      <c r="G11" s="104"/>
      <c r="H11" s="105"/>
      <c r="I11" s="112" t="s">
        <v>93</v>
      </c>
      <c r="J11" s="113"/>
      <c r="K11" s="113"/>
      <c r="L11" s="113"/>
      <c r="M11" s="114"/>
      <c r="N11" s="1"/>
      <c r="O11" s="1"/>
      <c r="P11" s="1"/>
    </row>
    <row r="12" spans="2:16" ht="16.5" customHeight="1">
      <c r="B12" s="106"/>
      <c r="C12" s="107"/>
      <c r="D12" s="107"/>
      <c r="E12" s="107"/>
      <c r="F12" s="107"/>
      <c r="G12" s="107"/>
      <c r="H12" s="108"/>
      <c r="I12" s="112"/>
      <c r="J12" s="113"/>
      <c r="K12" s="113"/>
      <c r="L12" s="113"/>
      <c r="M12" s="114"/>
      <c r="N12" s="1"/>
      <c r="O12" s="1"/>
      <c r="P12" s="1"/>
    </row>
    <row r="13" spans="2:16" ht="74.25" customHeight="1">
      <c r="B13" s="109"/>
      <c r="C13" s="110"/>
      <c r="D13" s="110"/>
      <c r="E13" s="110"/>
      <c r="F13" s="110"/>
      <c r="G13" s="110"/>
      <c r="H13" s="111"/>
      <c r="I13" s="115"/>
      <c r="J13" s="116"/>
      <c r="K13" s="116"/>
      <c r="L13" s="116"/>
      <c r="M13" s="117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49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10.25" customHeight="1">
      <c r="B6" s="24" t="s">
        <v>96</v>
      </c>
      <c r="C6" s="31" t="s">
        <v>50</v>
      </c>
      <c r="D6" s="24"/>
      <c r="E6" s="24"/>
      <c r="F6" s="33" t="s">
        <v>114</v>
      </c>
      <c r="G6" s="68">
        <v>18</v>
      </c>
      <c r="H6" s="25"/>
      <c r="I6" s="5">
        <f aca="true" t="shared" si="0" ref="I6:I15">ROUND(G6*H6,2)</f>
        <v>0</v>
      </c>
      <c r="J6" s="27"/>
      <c r="K6" s="5">
        <f aca="true" t="shared" si="1" ref="K6:K15">ROUND(I6*J6,2)</f>
        <v>0</v>
      </c>
      <c r="L6" s="5">
        <f aca="true" t="shared" si="2" ref="L6:L15">ROUND(M6/G6,2)</f>
        <v>0</v>
      </c>
      <c r="M6" s="5">
        <f aca="true" t="shared" si="3" ref="M6:M15">ROUND(SUM(I6,K6),2)</f>
        <v>0</v>
      </c>
      <c r="N6" s="1"/>
      <c r="O6" s="1"/>
      <c r="P6" s="1"/>
    </row>
    <row r="7" spans="2:16" ht="66.75" customHeight="1">
      <c r="B7" s="24" t="s">
        <v>102</v>
      </c>
      <c r="C7" s="67" t="s">
        <v>26</v>
      </c>
      <c r="D7" s="24"/>
      <c r="E7" s="24"/>
      <c r="F7" s="32" t="s">
        <v>114</v>
      </c>
      <c r="G7" s="65">
        <v>6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66.75" customHeight="1">
      <c r="B8" s="24" t="s">
        <v>103</v>
      </c>
      <c r="C8" s="128" t="s">
        <v>51</v>
      </c>
      <c r="D8" s="24"/>
      <c r="E8" s="24"/>
      <c r="F8" s="33" t="s">
        <v>114</v>
      </c>
      <c r="G8" s="69">
        <v>11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66.75" customHeight="1">
      <c r="B9" s="24" t="s">
        <v>104</v>
      </c>
      <c r="C9" s="66" t="s">
        <v>52</v>
      </c>
      <c r="D9" s="24"/>
      <c r="E9" s="24"/>
      <c r="F9" s="32" t="s">
        <v>114</v>
      </c>
      <c r="G9" s="65">
        <v>23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94.25" customHeight="1">
      <c r="B10" s="24" t="s">
        <v>105</v>
      </c>
      <c r="C10" s="28" t="s">
        <v>53</v>
      </c>
      <c r="D10" s="24"/>
      <c r="E10" s="24"/>
      <c r="F10" s="32" t="s">
        <v>114</v>
      </c>
      <c r="G10" s="65">
        <v>120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66.75" customHeight="1">
      <c r="B11" s="24" t="s">
        <v>106</v>
      </c>
      <c r="C11" s="67" t="s">
        <v>58</v>
      </c>
      <c r="D11" s="24"/>
      <c r="E11" s="24"/>
      <c r="F11" s="32" t="s">
        <v>114</v>
      </c>
      <c r="G11" s="65">
        <v>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66.75" customHeight="1">
      <c r="B12" s="24" t="s">
        <v>107</v>
      </c>
      <c r="C12" s="28" t="s">
        <v>54</v>
      </c>
      <c r="D12" s="24"/>
      <c r="E12" s="24"/>
      <c r="F12" s="32" t="s">
        <v>114</v>
      </c>
      <c r="G12" s="65">
        <v>22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66.75" customHeight="1">
      <c r="B13" s="24" t="s">
        <v>108</v>
      </c>
      <c r="C13" s="28" t="s">
        <v>55</v>
      </c>
      <c r="D13" s="24"/>
      <c r="E13" s="24"/>
      <c r="F13" s="32" t="s">
        <v>114</v>
      </c>
      <c r="G13" s="65">
        <v>60</v>
      </c>
      <c r="H13" s="25"/>
      <c r="I13" s="5">
        <f>ROUND(G13*H13,2)</f>
        <v>0</v>
      </c>
      <c r="J13" s="27"/>
      <c r="K13" s="5">
        <f>ROUND(I13*J13,2)</f>
        <v>0</v>
      </c>
      <c r="L13" s="5">
        <f>ROUND(M13/G13,2)</f>
        <v>0</v>
      </c>
      <c r="M13" s="5">
        <f>ROUND(SUM(I13,K13),2)</f>
        <v>0</v>
      </c>
      <c r="N13" s="1"/>
      <c r="O13" s="1"/>
      <c r="P13" s="1"/>
    </row>
    <row r="14" spans="2:16" ht="66.75" customHeight="1">
      <c r="B14" s="24" t="s">
        <v>109</v>
      </c>
      <c r="C14" s="31" t="s">
        <v>56</v>
      </c>
      <c r="D14" s="24"/>
      <c r="E14" s="24"/>
      <c r="F14" s="32" t="s">
        <v>114</v>
      </c>
      <c r="G14" s="65">
        <v>30</v>
      </c>
      <c r="H14" s="25"/>
      <c r="I14" s="5">
        <f t="shared" si="0"/>
        <v>0</v>
      </c>
      <c r="J14" s="27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66.75" customHeight="1">
      <c r="B15" s="24" t="s">
        <v>29</v>
      </c>
      <c r="C15" s="31" t="s">
        <v>57</v>
      </c>
      <c r="D15" s="24"/>
      <c r="E15" s="24"/>
      <c r="F15" s="32" t="s">
        <v>114</v>
      </c>
      <c r="G15" s="65">
        <v>120</v>
      </c>
      <c r="H15" s="25"/>
      <c r="I15" s="5">
        <f t="shared" si="0"/>
        <v>0</v>
      </c>
      <c r="J15" s="27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8" ht="19.5" customHeight="1" thickBot="1">
      <c r="B16" s="99"/>
      <c r="C16" s="100"/>
      <c r="D16" s="100"/>
      <c r="E16" s="100"/>
      <c r="F16" s="100"/>
      <c r="G16" s="100"/>
      <c r="H16" s="21" t="s">
        <v>89</v>
      </c>
      <c r="I16" s="21">
        <f>SUM(I6:I6)</f>
        <v>0</v>
      </c>
      <c r="J16" s="22"/>
      <c r="K16" s="6"/>
      <c r="L16" s="2"/>
      <c r="M16" s="2"/>
      <c r="N16" s="1"/>
      <c r="O16" s="1"/>
      <c r="P16" s="1"/>
      <c r="R16" s="4"/>
    </row>
    <row r="17" spans="2:18" ht="19.5" customHeight="1" thickBot="1">
      <c r="B17" s="99"/>
      <c r="C17" s="100"/>
      <c r="D17" s="100"/>
      <c r="E17" s="100"/>
      <c r="F17" s="100"/>
      <c r="G17" s="100"/>
      <c r="H17" s="18"/>
      <c r="J17" s="7" t="s">
        <v>90</v>
      </c>
      <c r="K17" s="7">
        <f>SUM(K6:K16)</f>
        <v>0</v>
      </c>
      <c r="L17" s="3"/>
      <c r="M17" s="8"/>
      <c r="N17" s="1"/>
      <c r="O17" s="1"/>
      <c r="P17" s="1"/>
      <c r="R17" s="4"/>
    </row>
    <row r="18" spans="2:16" ht="19.5" customHeight="1" thickBot="1">
      <c r="B18" s="101"/>
      <c r="C18" s="102"/>
      <c r="D18" s="102"/>
      <c r="E18" s="102"/>
      <c r="F18" s="102"/>
      <c r="G18" s="102"/>
      <c r="H18" s="19"/>
      <c r="I18" s="5"/>
      <c r="J18" s="2"/>
      <c r="K18" s="2"/>
      <c r="L18" s="9" t="s">
        <v>91</v>
      </c>
      <c r="M18" s="9">
        <f>SUM(M6:M17)</f>
        <v>0</v>
      </c>
      <c r="N18" s="1"/>
      <c r="O18" s="1"/>
      <c r="P18" s="1"/>
    </row>
    <row r="19" spans="2:16" ht="12.75" customHeight="1">
      <c r="B19" s="103" t="s">
        <v>101</v>
      </c>
      <c r="C19" s="104"/>
      <c r="D19" s="104"/>
      <c r="E19" s="104"/>
      <c r="F19" s="104"/>
      <c r="G19" s="104"/>
      <c r="H19" s="105"/>
      <c r="I19" s="112" t="s">
        <v>93</v>
      </c>
      <c r="J19" s="113"/>
      <c r="K19" s="113"/>
      <c r="L19" s="113"/>
      <c r="M19" s="114"/>
      <c r="N19" s="1"/>
      <c r="O19" s="1"/>
      <c r="P19" s="1"/>
    </row>
    <row r="20" spans="2:16" ht="16.5" customHeight="1">
      <c r="B20" s="106"/>
      <c r="C20" s="107"/>
      <c r="D20" s="107"/>
      <c r="E20" s="107"/>
      <c r="F20" s="107"/>
      <c r="G20" s="107"/>
      <c r="H20" s="108"/>
      <c r="I20" s="112"/>
      <c r="J20" s="113"/>
      <c r="K20" s="113"/>
      <c r="L20" s="113"/>
      <c r="M20" s="114"/>
      <c r="N20" s="1"/>
      <c r="O20" s="1"/>
      <c r="P20" s="1"/>
    </row>
    <row r="21" spans="2:16" ht="74.25" customHeight="1">
      <c r="B21" s="109"/>
      <c r="C21" s="110"/>
      <c r="D21" s="110"/>
      <c r="E21" s="110"/>
      <c r="F21" s="110"/>
      <c r="G21" s="110"/>
      <c r="H21" s="111"/>
      <c r="I21" s="115"/>
      <c r="J21" s="116"/>
      <c r="K21" s="116"/>
      <c r="L21" s="116"/>
      <c r="M21" s="117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5">
    <mergeCell ref="B1:I3"/>
    <mergeCell ref="J1:M3"/>
    <mergeCell ref="B16:G18"/>
    <mergeCell ref="B19:H21"/>
    <mergeCell ref="I19:M21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8"/>
  <sheetViews>
    <sheetView workbookViewId="0" topLeftCell="A1">
      <selection activeCell="O16" sqref="O1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81" t="s">
        <v>59</v>
      </c>
      <c r="C1" s="82"/>
      <c r="D1" s="82"/>
      <c r="E1" s="82"/>
      <c r="F1" s="82"/>
      <c r="G1" s="82"/>
      <c r="H1" s="82"/>
      <c r="I1" s="83"/>
      <c r="J1" s="90" t="s">
        <v>110</v>
      </c>
      <c r="K1" s="91"/>
      <c r="L1" s="91"/>
      <c r="M1" s="92"/>
    </row>
    <row r="2" spans="2:13" ht="15.75" customHeight="1">
      <c r="B2" s="84"/>
      <c r="C2" s="85"/>
      <c r="D2" s="85"/>
      <c r="E2" s="85"/>
      <c r="F2" s="85"/>
      <c r="G2" s="85"/>
      <c r="H2" s="85"/>
      <c r="I2" s="86"/>
      <c r="J2" s="93"/>
      <c r="K2" s="94"/>
      <c r="L2" s="94"/>
      <c r="M2" s="95"/>
    </row>
    <row r="3" spans="2:13" ht="27.75" customHeight="1" thickBot="1">
      <c r="B3" s="87"/>
      <c r="C3" s="88"/>
      <c r="D3" s="88"/>
      <c r="E3" s="88"/>
      <c r="F3" s="88"/>
      <c r="G3" s="88"/>
      <c r="H3" s="88"/>
      <c r="I3" s="89"/>
      <c r="J3" s="96"/>
      <c r="K3" s="97"/>
      <c r="L3" s="97"/>
      <c r="M3" s="98"/>
    </row>
    <row r="4" spans="2:13" ht="13.5" thickBot="1">
      <c r="B4" s="16"/>
      <c r="C4" s="17"/>
      <c r="D4" s="12" t="s">
        <v>85</v>
      </c>
      <c r="E4" s="12" t="s">
        <v>92</v>
      </c>
      <c r="F4" s="12" t="s">
        <v>100</v>
      </c>
      <c r="G4" s="12" t="s">
        <v>75</v>
      </c>
      <c r="H4" s="13" t="s">
        <v>76</v>
      </c>
      <c r="I4" s="14" t="s">
        <v>87</v>
      </c>
      <c r="J4" s="20" t="s">
        <v>99</v>
      </c>
      <c r="K4" s="15" t="s">
        <v>86</v>
      </c>
      <c r="L4" s="10" t="s">
        <v>94</v>
      </c>
      <c r="M4" s="11" t="s">
        <v>95</v>
      </c>
    </row>
    <row r="5" spans="2:16" ht="66.75" customHeight="1">
      <c r="B5" s="23" t="s">
        <v>88</v>
      </c>
      <c r="C5" s="23" t="s">
        <v>77</v>
      </c>
      <c r="D5" s="15" t="s">
        <v>97</v>
      </c>
      <c r="E5" s="15" t="s">
        <v>113</v>
      </c>
      <c r="F5" s="15" t="s">
        <v>81</v>
      </c>
      <c r="G5" s="15" t="s">
        <v>80</v>
      </c>
      <c r="H5" s="10" t="s">
        <v>79</v>
      </c>
      <c r="I5" s="10" t="s">
        <v>83</v>
      </c>
      <c r="J5" s="10" t="s">
        <v>98</v>
      </c>
      <c r="K5" s="10" t="s">
        <v>78</v>
      </c>
      <c r="L5" s="26" t="s">
        <v>82</v>
      </c>
      <c r="M5" s="11" t="s">
        <v>84</v>
      </c>
      <c r="N5" s="1"/>
      <c r="O5" s="1"/>
      <c r="P5" s="1"/>
    </row>
    <row r="6" spans="2:16" ht="108" customHeight="1">
      <c r="B6" s="24" t="s">
        <v>96</v>
      </c>
      <c r="C6" s="29" t="s">
        <v>60</v>
      </c>
      <c r="D6" s="24"/>
      <c r="E6" s="24"/>
      <c r="F6" s="48" t="s">
        <v>114</v>
      </c>
      <c r="G6" s="48">
        <v>70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8" customHeight="1">
      <c r="B7" s="24" t="s">
        <v>102</v>
      </c>
      <c r="C7" s="70" t="s">
        <v>61</v>
      </c>
      <c r="D7" s="24"/>
      <c r="E7" s="24"/>
      <c r="F7" s="48" t="s">
        <v>114</v>
      </c>
      <c r="G7" s="48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9"/>
      <c r="C8" s="100"/>
      <c r="D8" s="100"/>
      <c r="E8" s="100"/>
      <c r="F8" s="100"/>
      <c r="G8" s="100"/>
      <c r="H8" s="21" t="s">
        <v>89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9"/>
      <c r="C9" s="100"/>
      <c r="D9" s="100"/>
      <c r="E9" s="100"/>
      <c r="F9" s="100"/>
      <c r="G9" s="100"/>
      <c r="H9" s="18"/>
      <c r="J9" s="7" t="s">
        <v>90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01"/>
      <c r="C10" s="102"/>
      <c r="D10" s="102"/>
      <c r="E10" s="102"/>
      <c r="F10" s="102"/>
      <c r="G10" s="102"/>
      <c r="H10" s="19"/>
      <c r="I10" s="5"/>
      <c r="J10" s="2"/>
      <c r="K10" s="2"/>
      <c r="L10" s="9" t="s">
        <v>91</v>
      </c>
      <c r="M10" s="9">
        <f>SUM(M6:M9)</f>
        <v>0</v>
      </c>
      <c r="N10" s="1"/>
      <c r="O10" s="1"/>
      <c r="P10" s="1"/>
    </row>
    <row r="11" spans="2:16" ht="12.75" customHeight="1">
      <c r="B11" s="103" t="s">
        <v>101</v>
      </c>
      <c r="C11" s="104"/>
      <c r="D11" s="104"/>
      <c r="E11" s="104"/>
      <c r="F11" s="104"/>
      <c r="G11" s="104"/>
      <c r="H11" s="105"/>
      <c r="I11" s="112" t="s">
        <v>93</v>
      </c>
      <c r="J11" s="113"/>
      <c r="K11" s="113"/>
      <c r="L11" s="113"/>
      <c r="M11" s="114"/>
      <c r="N11" s="1"/>
      <c r="O11" s="1"/>
      <c r="P11" s="1"/>
    </row>
    <row r="12" spans="2:16" ht="16.5" customHeight="1">
      <c r="B12" s="106"/>
      <c r="C12" s="107"/>
      <c r="D12" s="107"/>
      <c r="E12" s="107"/>
      <c r="F12" s="107"/>
      <c r="G12" s="107"/>
      <c r="H12" s="108"/>
      <c r="I12" s="112"/>
      <c r="J12" s="113"/>
      <c r="K12" s="113"/>
      <c r="L12" s="113"/>
      <c r="M12" s="114"/>
      <c r="N12" s="1"/>
      <c r="O12" s="1"/>
      <c r="P12" s="1"/>
    </row>
    <row r="13" spans="2:16" ht="74.25" customHeight="1">
      <c r="B13" s="109"/>
      <c r="C13" s="110"/>
      <c r="D13" s="110"/>
      <c r="E13" s="110"/>
      <c r="F13" s="110"/>
      <c r="G13" s="110"/>
      <c r="H13" s="111"/>
      <c r="I13" s="115"/>
      <c r="J13" s="116"/>
      <c r="K13" s="116"/>
      <c r="L13" s="116"/>
      <c r="M13" s="117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2016-02-26T06:57:55Z</cp:lastPrinted>
  <dcterms:created xsi:type="dcterms:W3CDTF">2012-02-10T11:34:38Z</dcterms:created>
  <dcterms:modified xsi:type="dcterms:W3CDTF">2016-02-26T09:51:37Z</dcterms:modified>
  <cp:category/>
  <cp:version/>
  <cp:contentType/>
  <cp:contentStatus/>
</cp:coreProperties>
</file>